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firstSheet="3" activeTab="6"/>
  </bookViews>
  <sheets>
    <sheet name="стационар 2016" sheetId="1" r:id="rId1"/>
    <sheet name="АПП профилактика 2016" sheetId="2" r:id="rId2"/>
    <sheet name="АПП заболевания 2016(посещения)" sheetId="3" r:id="rId3"/>
    <sheet name="АПП заболевания 2016(обращения)" sheetId="4" r:id="rId4"/>
    <sheet name="АПП неотложка 2016" sheetId="5" r:id="rId5"/>
    <sheet name="СЗП 2016" sheetId="6" r:id="rId6"/>
    <sheet name="скорая 2016" sheetId="7" r:id="rId7"/>
  </sheets>
  <definedNames>
    <definedName name="_xlnm.Print_Titles" localSheetId="3">'АПП заболевания 2016(обращения)'!$3:$5</definedName>
    <definedName name="_xlnm.Print_Titles" localSheetId="2">'АПП заболевания 2016(посещения)'!$3:$5</definedName>
    <definedName name="_xlnm.Print_Titles" localSheetId="4">'АПП неотложка 2016'!$3:$5</definedName>
    <definedName name="_xlnm.Print_Titles" localSheetId="1">'АПП профилактика 2016'!$3:$5</definedName>
    <definedName name="_xlnm.Print_Titles" localSheetId="5">'СЗП 2016'!$3:$5</definedName>
    <definedName name="_xlnm.Print_Titles" localSheetId="6">'скорая 2016'!$3:$5</definedName>
    <definedName name="_xlnm.Print_Titles" localSheetId="0">'стационар 2016'!$5:$5</definedName>
    <definedName name="_xlnm.Print_Area" localSheetId="3">'АПП заболевания 2016(обращения)'!$A$1:$H$98</definedName>
    <definedName name="_xlnm.Print_Area" localSheetId="2">'АПП заболевания 2016(посещения)'!$A$1:$H$98</definedName>
    <definedName name="_xlnm.Print_Area" localSheetId="4">'АПП неотложка 2016'!$A$1:$H$90</definedName>
    <definedName name="_xlnm.Print_Area" localSheetId="1">'АПП профилактика 2016'!$A$1:$H$91</definedName>
    <definedName name="_xlnm.Print_Area" localSheetId="5">'СЗП 2016'!$A$1:$H$91</definedName>
    <definedName name="_xlnm.Print_Area" localSheetId="6">'скорая 2016'!$A$1:$H$90</definedName>
    <definedName name="_xlnm.Print_Area" localSheetId="0">'стационар 2016'!$A$1:$H$90</definedName>
  </definedNames>
  <calcPr calcId="145621"/>
  <fileRecoveryPr repairLoad="1"/>
</workbook>
</file>

<file path=xl/calcChain.xml><?xml version="1.0" encoding="utf-8"?>
<calcChain xmlns="http://schemas.openxmlformats.org/spreadsheetml/2006/main">
  <c r="D96" i="4" l="1"/>
  <c r="B60" i="1"/>
  <c r="B89" i="7"/>
  <c r="H89" i="7" s="1"/>
  <c r="G89" i="7" s="1"/>
  <c r="F89" i="7" s="1"/>
  <c r="E89" i="7" s="1"/>
  <c r="D89" i="7" s="1"/>
  <c r="C89" i="7" s="1"/>
  <c r="B86" i="7"/>
  <c r="H86" i="7" s="1"/>
  <c r="G86" i="7" s="1"/>
  <c r="F86" i="7" s="1"/>
  <c r="E86" i="7" s="1"/>
  <c r="D86" i="7" s="1"/>
  <c r="C86" i="7"/>
  <c r="B65" i="7"/>
  <c r="H65" i="7" s="1"/>
  <c r="G65" i="7" s="1"/>
  <c r="F65" i="7" s="1"/>
  <c r="E65" i="7" s="1"/>
  <c r="D65" i="7" s="1"/>
  <c r="C65" i="7" s="1"/>
  <c r="B60" i="7"/>
  <c r="H60" i="7" s="1"/>
  <c r="G60" i="7" s="1"/>
  <c r="F60" i="7" s="1"/>
  <c r="E60" i="7" s="1"/>
  <c r="D60" i="7" s="1"/>
  <c r="C60" i="7" s="1"/>
  <c r="B50" i="7"/>
  <c r="H50" i="7" s="1"/>
  <c r="G50" i="7" s="1"/>
  <c r="F50" i="7" s="1"/>
  <c r="E50" i="7" s="1"/>
  <c r="D50" i="7" s="1"/>
  <c r="C50" i="7" s="1"/>
  <c r="B34" i="7"/>
  <c r="B87" i="6"/>
  <c r="B90" i="6"/>
  <c r="H90" i="6" s="1"/>
  <c r="G90" i="6" s="1"/>
  <c r="F90" i="6" s="1"/>
  <c r="E90" i="6" s="1"/>
  <c r="D90" i="6" s="1"/>
  <c r="H87" i="6" s="1"/>
  <c r="G87" i="6" s="1"/>
  <c r="F87" i="6" s="1"/>
  <c r="E87" i="6" s="1"/>
  <c r="D87" i="6" s="1"/>
  <c r="C87" i="6" s="1"/>
  <c r="B65" i="6"/>
  <c r="H65" i="6" s="1"/>
  <c r="G65" i="6" s="1"/>
  <c r="F65" i="6" s="1"/>
  <c r="E65" i="6" s="1"/>
  <c r="D65" i="6" s="1"/>
  <c r="B60" i="6"/>
  <c r="H60" i="6" s="1"/>
  <c r="G60" i="6" s="1"/>
  <c r="F60" i="6" s="1"/>
  <c r="E60" i="6" s="1"/>
  <c r="D60" i="6" s="1"/>
  <c r="C60" i="6" s="1"/>
  <c r="B50" i="6"/>
  <c r="H50" i="6" s="1"/>
  <c r="G50" i="6" s="1"/>
  <c r="F50" i="6" s="1"/>
  <c r="E50" i="6" s="1"/>
  <c r="D50" i="6" s="1"/>
  <c r="B34" i="6"/>
  <c r="B91" i="6" s="1"/>
  <c r="H34" i="6" s="1"/>
  <c r="G34" i="6" s="1"/>
  <c r="F34" i="6" s="1"/>
  <c r="E34" i="6" s="1"/>
  <c r="D34" i="6" s="1"/>
  <c r="C34" i="6" s="1"/>
  <c r="B89" i="5"/>
  <c r="H89" i="5" s="1"/>
  <c r="G89" i="5" s="1"/>
  <c r="F89" i="5" s="1"/>
  <c r="E89" i="5" s="1"/>
  <c r="D89" i="5" s="1"/>
  <c r="C89" i="5" s="1"/>
  <c r="B86" i="5"/>
  <c r="H86" i="5" s="1"/>
  <c r="G86" i="5" s="1"/>
  <c r="F86" i="5" s="1"/>
  <c r="E86" i="5" s="1"/>
  <c r="D86" i="5" s="1"/>
  <c r="B65" i="5"/>
  <c r="H65" i="5" s="1"/>
  <c r="G65" i="5" s="1"/>
  <c r="F65" i="5" s="1"/>
  <c r="E65" i="5" s="1"/>
  <c r="D65" i="5" s="1"/>
  <c r="C65" i="5" s="1"/>
  <c r="B60" i="5"/>
  <c r="H60" i="5" s="1"/>
  <c r="G60" i="5" s="1"/>
  <c r="E60" i="5" s="1"/>
  <c r="D60" i="5" s="1"/>
  <c r="B50" i="5"/>
  <c r="H50" i="5" s="1"/>
  <c r="G50" i="5" s="1"/>
  <c r="F50" i="5" s="1"/>
  <c r="E50" i="5" s="1"/>
  <c r="D50" i="5" s="1"/>
  <c r="C50" i="5" s="1"/>
  <c r="B34" i="5"/>
  <c r="D95" i="4"/>
  <c r="C93" i="4"/>
  <c r="D93" i="4"/>
  <c r="E93" i="4"/>
  <c r="F93" i="4"/>
  <c r="G93" i="4"/>
  <c r="H93" i="4"/>
  <c r="C94" i="4"/>
  <c r="D94" i="4"/>
  <c r="E94" i="4"/>
  <c r="F94" i="4"/>
  <c r="G94" i="4"/>
  <c r="H94" i="4"/>
  <c r="C95" i="4"/>
  <c r="E95" i="4"/>
  <c r="F95" i="4"/>
  <c r="G95" i="4"/>
  <c r="H95" i="4"/>
  <c r="C96" i="4"/>
  <c r="E96" i="4"/>
  <c r="F96" i="4"/>
  <c r="G96" i="4"/>
  <c r="H96" i="4"/>
  <c r="H92" i="4"/>
  <c r="G92" i="4"/>
  <c r="F92" i="4"/>
  <c r="F97" i="4" s="1"/>
  <c r="E92" i="4"/>
  <c r="D92" i="4"/>
  <c r="C92" i="4"/>
  <c r="B97" i="4"/>
  <c r="B89" i="4"/>
  <c r="H89" i="4" s="1"/>
  <c r="G89" i="4" s="1"/>
  <c r="F89" i="4" s="1"/>
  <c r="E89" i="4" s="1"/>
  <c r="D89" i="4" s="1"/>
  <c r="C89" i="4" s="1"/>
  <c r="B86" i="4"/>
  <c r="H86" i="4" s="1"/>
  <c r="G86" i="4" s="1"/>
  <c r="F86" i="4" s="1"/>
  <c r="E86" i="4" s="1"/>
  <c r="D86" i="4" s="1"/>
  <c r="B65" i="4"/>
  <c r="H65" i="4" s="1"/>
  <c r="G65" i="4" s="1"/>
  <c r="F65" i="4" s="1"/>
  <c r="E65" i="4" s="1"/>
  <c r="D65" i="4" s="1"/>
  <c r="C65" i="4" s="1"/>
  <c r="B60" i="4"/>
  <c r="D58" i="4"/>
  <c r="H60" i="4" s="1"/>
  <c r="F60" i="4" s="1"/>
  <c r="D60" i="4" s="1"/>
  <c r="B50" i="4"/>
  <c r="H50" i="4" s="1"/>
  <c r="G50" i="4" s="1"/>
  <c r="F50" i="4" s="1"/>
  <c r="E50" i="4" s="1"/>
  <c r="D50" i="4" s="1"/>
  <c r="B34" i="4"/>
  <c r="H34" i="4" s="1"/>
  <c r="G34" i="4" s="1"/>
  <c r="F34" i="4" s="1"/>
  <c r="E34" i="4" s="1"/>
  <c r="D34" i="4" s="1"/>
  <c r="C34" i="4" s="1"/>
  <c r="D96" i="3"/>
  <c r="F93" i="3"/>
  <c r="F94" i="3"/>
  <c r="F95" i="3"/>
  <c r="F96" i="3"/>
  <c r="F92" i="3"/>
  <c r="H93" i="3"/>
  <c r="H94" i="3"/>
  <c r="H95" i="3"/>
  <c r="H96" i="3"/>
  <c r="H92" i="3"/>
  <c r="G93" i="3"/>
  <c r="G94" i="3"/>
  <c r="G95" i="3"/>
  <c r="G96" i="3"/>
  <c r="G92" i="3"/>
  <c r="I91" i="3"/>
  <c r="E93" i="3"/>
  <c r="E94" i="3"/>
  <c r="E95" i="3"/>
  <c r="E96" i="3"/>
  <c r="E92" i="3"/>
  <c r="D93" i="3"/>
  <c r="D94" i="3"/>
  <c r="D95" i="3"/>
  <c r="D92" i="3"/>
  <c r="C93" i="3"/>
  <c r="C94" i="3"/>
  <c r="C95" i="3"/>
  <c r="C96" i="3"/>
  <c r="C92" i="3"/>
  <c r="B97" i="3"/>
  <c r="B89" i="3"/>
  <c r="H89" i="3" s="1"/>
  <c r="F89" i="3" s="1"/>
  <c r="D89" i="3" s="1"/>
  <c r="B86" i="3"/>
  <c r="G86" i="3" s="1"/>
  <c r="E86" i="3" s="1"/>
  <c r="C86" i="3" s="1"/>
  <c r="B65" i="3"/>
  <c r="H65" i="3" s="1"/>
  <c r="G65" i="3" s="1"/>
  <c r="F65" i="3" s="1"/>
  <c r="E65" i="3" s="1"/>
  <c r="D65" i="3" s="1"/>
  <c r="C65" i="3" s="1"/>
  <c r="B60" i="3"/>
  <c r="G60" i="3" s="1"/>
  <c r="E60" i="3" s="1"/>
  <c r="C60" i="3" s="1"/>
  <c r="B50" i="3"/>
  <c r="H50" i="3" s="1"/>
  <c r="G50" i="3" s="1"/>
  <c r="F50" i="3" s="1"/>
  <c r="E50" i="3" s="1"/>
  <c r="D50" i="3" s="1"/>
  <c r="C50" i="3" s="1"/>
  <c r="B34" i="3"/>
  <c r="B87" i="2"/>
  <c r="B90" i="2"/>
  <c r="H90" i="2" s="1"/>
  <c r="G90" i="2" s="1"/>
  <c r="F90" i="2" s="1"/>
  <c r="E90" i="2" s="1"/>
  <c r="D90" i="2" s="1"/>
  <c r="H87" i="2" s="1"/>
  <c r="G87" i="2" s="1"/>
  <c r="F87" i="2" s="1"/>
  <c r="E87" i="2" s="1"/>
  <c r="D87" i="2" s="1"/>
  <c r="C87" i="2" s="1"/>
  <c r="B65" i="2"/>
  <c r="H65" i="2" s="1"/>
  <c r="G65" i="2" s="1"/>
  <c r="F65" i="2" s="1"/>
  <c r="E65" i="2" s="1"/>
  <c r="D65" i="2" s="1"/>
  <c r="B60" i="2"/>
  <c r="G60" i="2" s="1"/>
  <c r="E60" i="2" s="1"/>
  <c r="C60" i="2" s="1"/>
  <c r="B50" i="2"/>
  <c r="H50" i="2" s="1"/>
  <c r="G50" i="2" s="1"/>
  <c r="F50" i="2" s="1"/>
  <c r="E50" i="2" s="1"/>
  <c r="D50" i="2" s="1"/>
  <c r="C50" i="2" s="1"/>
  <c r="B34" i="2"/>
  <c r="G34" i="2" s="1"/>
  <c r="F34" i="2" s="1"/>
  <c r="E34" i="2" s="1"/>
  <c r="D34" i="2" s="1"/>
  <c r="C34" i="2" s="1"/>
  <c r="B89" i="1"/>
  <c r="H89" i="1" s="1"/>
  <c r="G89" i="1" s="1"/>
  <c r="F89" i="1" s="1"/>
  <c r="E89" i="1" s="1"/>
  <c r="D89" i="1" s="1"/>
  <c r="B86" i="1"/>
  <c r="H86" i="1" s="1"/>
  <c r="G86" i="1" s="1"/>
  <c r="F86" i="1" s="1"/>
  <c r="E86" i="1" s="1"/>
  <c r="D86" i="1" s="1"/>
  <c r="B65" i="1"/>
  <c r="H65" i="1" s="1"/>
  <c r="G65" i="1" s="1"/>
  <c r="F65" i="1" s="1"/>
  <c r="E65" i="1" s="1"/>
  <c r="D65" i="1" s="1"/>
  <c r="C65" i="1" s="1"/>
  <c r="H60" i="1" s="1"/>
  <c r="G60" i="1" s="1"/>
  <c r="F60" i="1" s="1"/>
  <c r="E60" i="1" s="1"/>
  <c r="D60" i="1" s="1"/>
  <c r="C60" i="1" s="1"/>
  <c r="B50" i="1"/>
  <c r="H50" i="1" s="1"/>
  <c r="G50" i="1" s="1"/>
  <c r="F50" i="1" s="1"/>
  <c r="E50" i="1" s="1"/>
  <c r="D50" i="1" s="1"/>
  <c r="C50" i="1" s="1"/>
  <c r="B34" i="1"/>
  <c r="B90" i="1" s="1"/>
  <c r="H34" i="1" s="1"/>
  <c r="G34" i="1" s="1"/>
  <c r="F34" i="1" s="1"/>
  <c r="E34" i="1" s="1"/>
  <c r="C34" i="1" s="1"/>
  <c r="G97" i="3" l="1"/>
  <c r="B98" i="3"/>
  <c r="H34" i="3" s="1"/>
  <c r="G34" i="3" s="1"/>
  <c r="F34" i="3" s="1"/>
  <c r="E34" i="3" s="1"/>
  <c r="D34" i="3" s="1"/>
  <c r="C34" i="3" s="1"/>
  <c r="D97" i="3"/>
  <c r="E97" i="3"/>
  <c r="F97" i="3"/>
  <c r="D97" i="4"/>
  <c r="D98" i="4" s="1"/>
  <c r="B90" i="5"/>
  <c r="H34" i="5" s="1"/>
  <c r="G34" i="5" s="1"/>
  <c r="G90" i="5" s="1"/>
  <c r="F34" i="5" s="1"/>
  <c r="E34" i="5" s="1"/>
  <c r="E90" i="5" s="1"/>
  <c r="D34" i="5" s="1"/>
  <c r="C34" i="5" s="1"/>
  <c r="B90" i="7"/>
  <c r="H34" i="7" s="1"/>
  <c r="H90" i="7" s="1"/>
  <c r="G34" i="7" s="1"/>
  <c r="G90" i="7" s="1"/>
  <c r="F34" i="7" s="1"/>
  <c r="F90" i="7" s="1"/>
  <c r="E34" i="7" s="1"/>
  <c r="E90" i="7" s="1"/>
  <c r="D34" i="7" s="1"/>
  <c r="D90" i="7" s="1"/>
  <c r="C34" i="7" s="1"/>
  <c r="C90" i="7" s="1"/>
  <c r="E91" i="6"/>
  <c r="G91" i="6"/>
  <c r="D91" i="6"/>
  <c r="F91" i="6"/>
  <c r="H91" i="6"/>
  <c r="F60" i="5"/>
  <c r="B98" i="4"/>
  <c r="C97" i="4"/>
  <c r="E97" i="4"/>
  <c r="G97" i="4"/>
  <c r="H97" i="4"/>
  <c r="H98" i="4" s="1"/>
  <c r="H34" i="2"/>
  <c r="C97" i="3"/>
  <c r="H97" i="3"/>
  <c r="D60" i="2"/>
  <c r="D91" i="2" s="1"/>
  <c r="F60" i="2"/>
  <c r="H60" i="2"/>
  <c r="D34" i="1"/>
  <c r="D90" i="1" s="1"/>
  <c r="F90" i="1"/>
  <c r="H90" i="1"/>
  <c r="C50" i="6"/>
  <c r="C65" i="6"/>
  <c r="C90" i="6"/>
  <c r="C60" i="5"/>
  <c r="C86" i="5"/>
  <c r="F98" i="4"/>
  <c r="C60" i="4"/>
  <c r="E60" i="4"/>
  <c r="E98" i="4" s="1"/>
  <c r="G60" i="4"/>
  <c r="C50" i="4"/>
  <c r="C86" i="4"/>
  <c r="D60" i="3"/>
  <c r="F60" i="3"/>
  <c r="H60" i="3"/>
  <c r="D86" i="3"/>
  <c r="F86" i="3"/>
  <c r="H86" i="3"/>
  <c r="C89" i="3"/>
  <c r="E89" i="3"/>
  <c r="E98" i="3" s="1"/>
  <c r="G89" i="3"/>
  <c r="G98" i="3" s="1"/>
  <c r="F91" i="2"/>
  <c r="H91" i="2"/>
  <c r="E91" i="2"/>
  <c r="G91" i="2"/>
  <c r="B91" i="2"/>
  <c r="C65" i="2"/>
  <c r="C90" i="2"/>
  <c r="E90" i="1"/>
  <c r="G90" i="1"/>
  <c r="C89" i="1"/>
  <c r="C86" i="1"/>
  <c r="C91" i="2" l="1"/>
  <c r="D90" i="5"/>
  <c r="F90" i="5"/>
  <c r="G98" i="4"/>
  <c r="H90" i="5"/>
  <c r="C98" i="4"/>
  <c r="D98" i="3"/>
  <c r="F98" i="3"/>
  <c r="H98" i="3"/>
  <c r="C98" i="3"/>
  <c r="C91" i="6"/>
  <c r="C90" i="5"/>
  <c r="C90" i="1"/>
</calcChain>
</file>

<file path=xl/sharedStrings.xml><?xml version="1.0" encoding="utf-8"?>
<sst xmlns="http://schemas.openxmlformats.org/spreadsheetml/2006/main" count="679" uniqueCount="107">
  <si>
    <t>случаев госпитализации  всего</t>
  </si>
  <si>
    <t>ВСЕГО</t>
  </si>
  <si>
    <t>иногородние</t>
  </si>
  <si>
    <t>ОАО "СК "РОСНО-МС"</t>
  </si>
  <si>
    <t>ООО "СК "Ингосстрах-М"</t>
  </si>
  <si>
    <t>ООО СМО "Росмедстрах-К"</t>
  </si>
  <si>
    <t>ЗАО "СГ "Спасские ворота - М"</t>
  </si>
  <si>
    <t>ООО "МСК "Инкомед"</t>
  </si>
  <si>
    <t>ОБУЗ "Беловская  ЦРБ"</t>
  </si>
  <si>
    <t>ОБУЗ "Большесолдатская ЦРБ"</t>
  </si>
  <si>
    <t xml:space="preserve">ОБУЗ "Глушковская ЦРБ"                 </t>
  </si>
  <si>
    <t>ОБУЗ "Горшеченская ЦРБ"</t>
  </si>
  <si>
    <t>ОБУЗ "Дмитриевская ЦРБ"</t>
  </si>
  <si>
    <t>ОБУЗ "Железногорская ЦРБ"</t>
  </si>
  <si>
    <t xml:space="preserve">ОБУЗ "Золотухинская  ЦРБ"    </t>
  </si>
  <si>
    <t>ОБУЗ "Касторенская ЦРБ"</t>
  </si>
  <si>
    <t>ОБУЗ "Конышевская ЦРБ"</t>
  </si>
  <si>
    <t>ОБУЗ "Кореневская ЦРБ"</t>
  </si>
  <si>
    <t>ОБУЗ "Курская  ЦРБ"</t>
  </si>
  <si>
    <t>ОБУЗ "Курчатовская ЦРБ"</t>
  </si>
  <si>
    <t>ОБУЗ "Льговская ЦРБ"</t>
  </si>
  <si>
    <t>ОБУЗ "Мантуровская ЦРБ"</t>
  </si>
  <si>
    <t>ОБУЗ "Медвенская ЦРБ"</t>
  </si>
  <si>
    <t>ОБУЗ "Обоянская ЦРБ"</t>
  </si>
  <si>
    <t>ОБУЗ "Октябрьская ЦРБ"</t>
  </si>
  <si>
    <t>ОБУЗ "Поныровская ЦРБ"</t>
  </si>
  <si>
    <t>ОБУЗ "Пристенская ЦРБ"</t>
  </si>
  <si>
    <t>ОБУЗ "Рыльская ЦРБ"</t>
  </si>
  <si>
    <t>ОБУЗ "Советская ЦРБ"</t>
  </si>
  <si>
    <t xml:space="preserve">ОБУЗ "Солнцевская ЦРБ"             </t>
  </si>
  <si>
    <t>ОБУЗ "Суджанская ЦРБ"</t>
  </si>
  <si>
    <t>ОБУЗ "Тимская ЦРБ"</t>
  </si>
  <si>
    <t>ОБУЗ "Фатежская ЦРБ"</t>
  </si>
  <si>
    <t>ОБУЗ "Хомутовская ЦРБ"</t>
  </si>
  <si>
    <t>ОБУЗ "Черемисиновская ЦРБ"</t>
  </si>
  <si>
    <t>ОБУЗ "Щигровская ЦРБ"</t>
  </si>
  <si>
    <t>итого:</t>
  </si>
  <si>
    <t>ОБУЗ "Курская городская больница №1 им.Н.С.Короткова"</t>
  </si>
  <si>
    <t>ОБУЗ "Курская городская клиническая больница СМП"</t>
  </si>
  <si>
    <t>ОБУЗ "Курская городская больница №2"</t>
  </si>
  <si>
    <t>ОБУЗ "Курская городская больница №3"</t>
  </si>
  <si>
    <t>ОБУЗ "Курская городская клиническая больница №4"</t>
  </si>
  <si>
    <t>ОБУЗ "Курская городская больница №6"</t>
  </si>
  <si>
    <t>ОБУЗ "Курская областная детская  больница № 2"</t>
  </si>
  <si>
    <t>ОБУЗ "Курская детская поликлиника №5"</t>
  </si>
  <si>
    <t>ОБУЗ "Курская городская поликлиника №5"</t>
  </si>
  <si>
    <t>ОБУЗ "Курская детская поликлиника №7"</t>
  </si>
  <si>
    <t>ОБУЗ "Курская городская поликлиника №7"</t>
  </si>
  <si>
    <t>ОБУЗ "Курская детская поликлиника №8"</t>
  </si>
  <si>
    <t>ОБУЗ "Курская городская детская стоматологическая поликлиника"</t>
  </si>
  <si>
    <t>ОБУЗ "Курская городская станция скорой медицинской помощи"</t>
  </si>
  <si>
    <t xml:space="preserve">БМУ "Курская областная клиническая больница" </t>
  </si>
  <si>
    <t>ОБУЗ "Областная детская клиническая больница"</t>
  </si>
  <si>
    <t>ОБУЗ "Областной перинатальный центр"</t>
  </si>
  <si>
    <t>ОБУЗ "Офтальмологическая больница - офтальмологический центр"</t>
  </si>
  <si>
    <t>ОБУЗ "Курский областной клинический кожно-венерологический диспансер"</t>
  </si>
  <si>
    <t>ОБУЗ "Курский областной онкологический диспансер"</t>
  </si>
  <si>
    <t>ОБУЗ "Областная клиническая инфекционная больница им.Н.А.Семашко"</t>
  </si>
  <si>
    <t>ОБУЗ "Курская областная стоматологическая поликлиника"</t>
  </si>
  <si>
    <t>ОБУЗ "Областной детский санаторий"</t>
  </si>
  <si>
    <t>ОБУЗ "Железногорская городская больница № 1"</t>
  </si>
  <si>
    <t>ОБУЗ "Железногорский родильный дом"</t>
  </si>
  <si>
    <t>ОБУЗ "Железногорская городская больница № 2"</t>
  </si>
  <si>
    <t>ОБУЗ "Железногорская городская стоматологическая поликлиника"</t>
  </si>
  <si>
    <t>ФГБУЗ "МСЧ № 125 ФМБА России"</t>
  </si>
  <si>
    <t>ФКУЗ "МСЧ МВД России по Курской области"</t>
  </si>
  <si>
    <t>Поликлиника (№ 4 п.Маршала Жукова)-структурное подразделение ФГУ "416 ВГ " Минобороны России</t>
  </si>
  <si>
    <t>МСЧ ФГУП "18 ЦНИИ" МО РФ</t>
  </si>
  <si>
    <t>Филиал № 1 ФГКУ "416 ВГ" Минобороны РФ</t>
  </si>
  <si>
    <t>ГБОУ ВПО "Курский государственный медицинский университет"</t>
  </si>
  <si>
    <t>ФГБУЗ "Центральная детская клиническая больница ФМБА России"</t>
  </si>
  <si>
    <t>НУЗ "Отделенческая больница на станции Курск ОАО "РЖД"</t>
  </si>
  <si>
    <t>Медико-санитарная часть ОАО "Электроагрегат"</t>
  </si>
  <si>
    <t>ООО "Центр медицинских осмотров и профилактики"</t>
  </si>
  <si>
    <t>ООО "Томограф"</t>
  </si>
  <si>
    <t>ООО "Региональный диализный центр"</t>
  </si>
  <si>
    <t>ООО "Медицинский центр № 1"</t>
  </si>
  <si>
    <t>ЧЛПУ "Амбулатория"</t>
  </si>
  <si>
    <t>ООО "Визиви-Универсал"</t>
  </si>
  <si>
    <t>ООО Медицинский центр "Доверие"</t>
  </si>
  <si>
    <t>ООО Медицинский центр "Мир здоровья"</t>
  </si>
  <si>
    <t>ООО "Медицинская семейная консультация "Ласточка"</t>
  </si>
  <si>
    <t>ООО "Медицинский центр "Матис"</t>
  </si>
  <si>
    <t>ООО "ПЭТ-Технолоджи"</t>
  </si>
  <si>
    <t>АУЗ "Консультативно-диагностическая поликлиника"</t>
  </si>
  <si>
    <t>АУЗ Курский областной санаторий "Соловьиные зори"</t>
  </si>
  <si>
    <t>Приложение № 1 к протоколу № 3 заседания комиссии по разработке ТП ОМС от 29.02.2016</t>
  </si>
  <si>
    <t>Плановые объемы выполнения территориальной программы ОМС по амбулаторно-профилактической помощи (профилактика) на 2016 год</t>
  </si>
  <si>
    <t>посещений по профилактике всего</t>
  </si>
  <si>
    <t>ООО "Медилайн"</t>
  </si>
  <si>
    <t>посещения по заболеваниям всего</t>
  </si>
  <si>
    <t>ООО "Диагностический центр - 2"</t>
  </si>
  <si>
    <t>ООО "Сана КО"</t>
  </si>
  <si>
    <t>ООО "Валанд"</t>
  </si>
  <si>
    <t>ООО "ЦМД "Томограф"</t>
  </si>
  <si>
    <t>итого</t>
  </si>
  <si>
    <t>Плановые объемы выполнения территориальной программы ОМС по амбулаторно-профилактической помощи (заболевания) на 2016 год</t>
  </si>
  <si>
    <t>обращения по заболеваниям всего</t>
  </si>
  <si>
    <t>Плановые объемы выполнения территориальной программы ОМС по амбулаторно-профилактической помощи (неотложная помощь) на 2016 год</t>
  </si>
  <si>
    <t>посещения по неотложной помощи всего</t>
  </si>
  <si>
    <t>случаи по СЗП всего</t>
  </si>
  <si>
    <t>ООО МОЦВТ "Добрый взгляд"</t>
  </si>
  <si>
    <t>вызовы всего</t>
  </si>
  <si>
    <t>Плановые объемы выполнения территориальной программы ОМС по стационарной медицинской помощи на 2016 год</t>
  </si>
  <si>
    <t>ОБУЗ "Курский городской клинический родильный дом"</t>
  </si>
  <si>
    <t>Плановые объемы выполнения территориальной программы ОМС по стационарзамещающей медицинской помощи на 2016 год</t>
  </si>
  <si>
    <t>Плановые объемы выполнения территориальной программы ОМС по скорой медицинской помощи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</si>
</sst>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4" fontId="4" fillId="0" borderId="1" xfId="1" applyNumberFormat="1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 shrinkToFit="1"/>
    </xf>
    <xf numFmtId="3" fontId="1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 shrinkToFit="1"/>
    </xf>
    <xf numFmtId="0" fontId="1" fillId="0" borderId="0" xfId="0" applyFont="1" applyFill="1" applyAlignment="1"/>
    <xf numFmtId="3" fontId="1" fillId="0" borderId="0" xfId="0" applyNumberFormat="1" applyFont="1" applyFill="1"/>
    <xf numFmtId="3" fontId="5" fillId="0" borderId="1" xfId="0" applyNumberFormat="1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wrapText="1" shrinkToFit="1"/>
    </xf>
    <xf numFmtId="0" fontId="2" fillId="0" borderId="2" xfId="0" applyFont="1" applyFill="1" applyBorder="1" applyAlignment="1">
      <alignment wrapText="1" shrinkToFit="1"/>
    </xf>
    <xf numFmtId="0" fontId="2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 shrinkToFi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 shrinkToFi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right" wrapText="1" shrinkToFit="1"/>
    </xf>
  </cellXfs>
  <cellStyles count="2">
    <cellStyle name="Обычный" xfId="0" builtinId="0"/>
    <cellStyle name="Обычный_Взаиморасчеты со СМО стац 2003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workbookViewId="0">
      <pane xSplit="1" ySplit="5" topLeftCell="B84" activePane="bottomRight" state="frozen"/>
      <selection pane="topRight" activeCell="B1" sqref="B1"/>
      <selection pane="bottomLeft" activeCell="A5" sqref="A5"/>
      <selection pane="bottomRight" activeCell="J6" sqref="J6:K90"/>
    </sheetView>
  </sheetViews>
  <sheetFormatPr defaultRowHeight="15.75" x14ac:dyDescent="0.25"/>
  <cols>
    <col min="1" max="1" width="64.28515625" style="2" customWidth="1"/>
    <col min="2" max="2" width="15.85546875" style="2" customWidth="1"/>
    <col min="3" max="3" width="14.42578125" style="2" customWidth="1"/>
    <col min="4" max="4" width="14" style="2" customWidth="1"/>
    <col min="5" max="7" width="13" style="2" customWidth="1"/>
    <col min="8" max="8" width="11.140625" style="2" customWidth="1"/>
    <col min="9" max="16384" width="9.140625" style="2"/>
  </cols>
  <sheetData>
    <row r="1" spans="1:11" ht="51" customHeight="1" x14ac:dyDescent="0.25">
      <c r="F1" s="26" t="s">
        <v>86</v>
      </c>
      <c r="G1" s="26"/>
      <c r="H1" s="26"/>
    </row>
    <row r="2" spans="1:11" x14ac:dyDescent="0.25">
      <c r="A2" s="28" t="s">
        <v>103</v>
      </c>
      <c r="B2" s="29"/>
      <c r="C2" s="29"/>
      <c r="D2" s="29"/>
      <c r="E2" s="29"/>
      <c r="F2" s="29"/>
      <c r="G2" s="29"/>
      <c r="H2" s="29"/>
    </row>
    <row r="4" spans="1:11" x14ac:dyDescent="0.25">
      <c r="A4" s="3"/>
      <c r="B4" s="27" t="s">
        <v>0</v>
      </c>
      <c r="C4" s="27"/>
      <c r="D4" s="27"/>
      <c r="E4" s="27"/>
      <c r="F4" s="27"/>
      <c r="G4" s="27"/>
      <c r="H4" s="27"/>
    </row>
    <row r="5" spans="1:11" ht="47.25" x14ac:dyDescent="0.25">
      <c r="A5" s="3"/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</row>
    <row r="6" spans="1:11" ht="15.75" customHeight="1" x14ac:dyDescent="0.25">
      <c r="A6" s="3" t="s">
        <v>8</v>
      </c>
      <c r="B6" s="5">
        <v>1464</v>
      </c>
      <c r="C6" s="5">
        <v>28</v>
      </c>
      <c r="D6" s="5">
        <v>21</v>
      </c>
      <c r="E6" s="5">
        <v>282</v>
      </c>
      <c r="F6" s="5">
        <v>1133</v>
      </c>
      <c r="G6" s="5">
        <v>0</v>
      </c>
      <c r="H6" s="5">
        <v>0</v>
      </c>
      <c r="J6" s="11"/>
      <c r="K6" s="11"/>
    </row>
    <row r="7" spans="1:11" ht="15.75" customHeight="1" x14ac:dyDescent="0.25">
      <c r="A7" s="3" t="s">
        <v>9</v>
      </c>
      <c r="B7" s="5">
        <v>934</v>
      </c>
      <c r="C7" s="5">
        <v>6</v>
      </c>
      <c r="D7" s="5">
        <v>24</v>
      </c>
      <c r="E7" s="5">
        <v>294</v>
      </c>
      <c r="F7" s="5">
        <v>608</v>
      </c>
      <c r="G7" s="5">
        <v>2</v>
      </c>
      <c r="H7" s="5">
        <v>0</v>
      </c>
      <c r="J7" s="11"/>
      <c r="K7" s="11"/>
    </row>
    <row r="8" spans="1:11" ht="15.75" customHeight="1" x14ac:dyDescent="0.25">
      <c r="A8" s="3" t="s">
        <v>10</v>
      </c>
      <c r="B8" s="5">
        <v>2125</v>
      </c>
      <c r="C8" s="5">
        <v>47</v>
      </c>
      <c r="D8" s="5">
        <v>314</v>
      </c>
      <c r="E8" s="5">
        <v>690</v>
      </c>
      <c r="F8" s="5">
        <v>1073</v>
      </c>
      <c r="G8" s="5">
        <v>1</v>
      </c>
      <c r="H8" s="5">
        <v>0</v>
      </c>
      <c r="J8" s="11"/>
      <c r="K8" s="11"/>
    </row>
    <row r="9" spans="1:11" ht="15.75" customHeight="1" x14ac:dyDescent="0.25">
      <c r="A9" s="3" t="s">
        <v>11</v>
      </c>
      <c r="B9" s="5">
        <v>2805</v>
      </c>
      <c r="C9" s="5">
        <v>167</v>
      </c>
      <c r="D9" s="5">
        <v>126</v>
      </c>
      <c r="E9" s="5">
        <v>311</v>
      </c>
      <c r="F9" s="5">
        <v>2194</v>
      </c>
      <c r="G9" s="5">
        <v>7</v>
      </c>
      <c r="H9" s="5">
        <v>0</v>
      </c>
      <c r="J9" s="11"/>
      <c r="K9" s="11"/>
    </row>
    <row r="10" spans="1:11" ht="15.75" customHeight="1" x14ac:dyDescent="0.25">
      <c r="A10" s="3" t="s">
        <v>12</v>
      </c>
      <c r="B10" s="5">
        <v>1742</v>
      </c>
      <c r="C10" s="5">
        <v>24</v>
      </c>
      <c r="D10" s="5">
        <v>34</v>
      </c>
      <c r="E10" s="5">
        <v>25</v>
      </c>
      <c r="F10" s="5">
        <v>1656</v>
      </c>
      <c r="G10" s="5">
        <v>3</v>
      </c>
      <c r="H10" s="5">
        <v>0</v>
      </c>
      <c r="J10" s="11"/>
      <c r="K10" s="11"/>
    </row>
    <row r="11" spans="1:11" ht="15.75" customHeight="1" x14ac:dyDescent="0.25">
      <c r="A11" s="3" t="s">
        <v>13</v>
      </c>
      <c r="B11" s="5">
        <v>522</v>
      </c>
      <c r="C11" s="5">
        <v>6</v>
      </c>
      <c r="D11" s="5">
        <v>38</v>
      </c>
      <c r="E11" s="5">
        <v>29</v>
      </c>
      <c r="F11" s="5">
        <v>433</v>
      </c>
      <c r="G11" s="5">
        <v>16</v>
      </c>
      <c r="H11" s="5">
        <v>0</v>
      </c>
      <c r="J11" s="11"/>
      <c r="K11" s="11"/>
    </row>
    <row r="12" spans="1:11" ht="15.75" customHeight="1" x14ac:dyDescent="0.25">
      <c r="A12" s="3" t="s">
        <v>14</v>
      </c>
      <c r="B12" s="5">
        <v>1154</v>
      </c>
      <c r="C12" s="5">
        <v>13</v>
      </c>
      <c r="D12" s="5">
        <v>861</v>
      </c>
      <c r="E12" s="5">
        <v>251</v>
      </c>
      <c r="F12" s="5">
        <v>27</v>
      </c>
      <c r="G12" s="5">
        <v>2</v>
      </c>
      <c r="H12" s="5">
        <v>0</v>
      </c>
      <c r="J12" s="11"/>
      <c r="K12" s="11"/>
    </row>
    <row r="13" spans="1:11" ht="15.75" customHeight="1" x14ac:dyDescent="0.25">
      <c r="A13" s="3" t="s">
        <v>15</v>
      </c>
      <c r="B13" s="5">
        <v>1812</v>
      </c>
      <c r="C13" s="5">
        <v>41</v>
      </c>
      <c r="D13" s="5">
        <v>14</v>
      </c>
      <c r="E13" s="5">
        <v>1357</v>
      </c>
      <c r="F13" s="5">
        <v>400</v>
      </c>
      <c r="G13" s="5">
        <v>0</v>
      </c>
      <c r="H13" s="5">
        <v>0</v>
      </c>
      <c r="J13" s="11"/>
      <c r="K13" s="11"/>
    </row>
    <row r="14" spans="1:11" ht="15.75" customHeight="1" x14ac:dyDescent="0.25">
      <c r="A14" s="3" t="s">
        <v>16</v>
      </c>
      <c r="B14" s="5">
        <v>891</v>
      </c>
      <c r="C14" s="5">
        <v>14</v>
      </c>
      <c r="D14" s="5">
        <v>16</v>
      </c>
      <c r="E14" s="5">
        <v>13</v>
      </c>
      <c r="F14" s="5">
        <v>845</v>
      </c>
      <c r="G14" s="5">
        <v>3</v>
      </c>
      <c r="H14" s="5">
        <v>0</v>
      </c>
      <c r="J14" s="11"/>
      <c r="K14" s="11"/>
    </row>
    <row r="15" spans="1:11" ht="15.75" customHeight="1" x14ac:dyDescent="0.25">
      <c r="A15" s="3" t="s">
        <v>17</v>
      </c>
      <c r="B15" s="5">
        <v>1699</v>
      </c>
      <c r="C15" s="5">
        <v>12</v>
      </c>
      <c r="D15" s="5">
        <v>39</v>
      </c>
      <c r="E15" s="5">
        <v>492</v>
      </c>
      <c r="F15" s="5">
        <v>1156</v>
      </c>
      <c r="G15" s="5">
        <v>0</v>
      </c>
      <c r="H15" s="5">
        <v>0</v>
      </c>
      <c r="J15" s="11"/>
      <c r="K15" s="11"/>
    </row>
    <row r="16" spans="1:11" ht="15.75" customHeight="1" x14ac:dyDescent="0.25">
      <c r="A16" s="3" t="s">
        <v>18</v>
      </c>
      <c r="B16" s="5">
        <v>1557</v>
      </c>
      <c r="C16" s="5">
        <v>14</v>
      </c>
      <c r="D16" s="5">
        <v>1077</v>
      </c>
      <c r="E16" s="5">
        <v>162</v>
      </c>
      <c r="F16" s="5">
        <v>291</v>
      </c>
      <c r="G16" s="5">
        <v>13</v>
      </c>
      <c r="H16" s="5">
        <v>0</v>
      </c>
      <c r="J16" s="11"/>
      <c r="K16" s="11"/>
    </row>
    <row r="17" spans="1:11" ht="15.75" customHeight="1" x14ac:dyDescent="0.25">
      <c r="A17" s="3" t="s">
        <v>19</v>
      </c>
      <c r="B17" s="5">
        <v>500</v>
      </c>
      <c r="C17" s="5">
        <v>3</v>
      </c>
      <c r="D17" s="5">
        <v>35</v>
      </c>
      <c r="E17" s="5">
        <v>44</v>
      </c>
      <c r="F17" s="5">
        <v>411</v>
      </c>
      <c r="G17" s="5">
        <v>7</v>
      </c>
      <c r="H17" s="5">
        <v>0</v>
      </c>
      <c r="J17" s="11"/>
      <c r="K17" s="11"/>
    </row>
    <row r="18" spans="1:11" ht="15.75" customHeight="1" x14ac:dyDescent="0.25">
      <c r="A18" s="3" t="s">
        <v>20</v>
      </c>
      <c r="B18" s="5">
        <v>3010</v>
      </c>
      <c r="C18" s="5">
        <v>52</v>
      </c>
      <c r="D18" s="5">
        <v>68</v>
      </c>
      <c r="E18" s="5">
        <v>1237</v>
      </c>
      <c r="F18" s="5">
        <v>1652</v>
      </c>
      <c r="G18" s="5">
        <v>1</v>
      </c>
      <c r="H18" s="5">
        <v>0</v>
      </c>
      <c r="J18" s="11"/>
      <c r="K18" s="11"/>
    </row>
    <row r="19" spans="1:11" ht="15.75" customHeight="1" x14ac:dyDescent="0.25">
      <c r="A19" s="3" t="s">
        <v>21</v>
      </c>
      <c r="B19" s="5">
        <v>1445</v>
      </c>
      <c r="C19" s="5">
        <v>30</v>
      </c>
      <c r="D19" s="5">
        <v>50</v>
      </c>
      <c r="E19" s="5">
        <v>257</v>
      </c>
      <c r="F19" s="5">
        <v>1104</v>
      </c>
      <c r="G19" s="5">
        <v>4</v>
      </c>
      <c r="H19" s="5">
        <v>0</v>
      </c>
      <c r="J19" s="11"/>
      <c r="K19" s="11"/>
    </row>
    <row r="20" spans="1:11" ht="15.75" customHeight="1" x14ac:dyDescent="0.25">
      <c r="A20" s="3" t="s">
        <v>22</v>
      </c>
      <c r="B20" s="5">
        <v>1379</v>
      </c>
      <c r="C20" s="5">
        <v>22</v>
      </c>
      <c r="D20" s="5">
        <v>1287</v>
      </c>
      <c r="E20" s="5">
        <v>28</v>
      </c>
      <c r="F20" s="5">
        <v>38</v>
      </c>
      <c r="G20" s="5">
        <v>4</v>
      </c>
      <c r="H20" s="5">
        <v>0</v>
      </c>
      <c r="J20" s="11"/>
      <c r="K20" s="11"/>
    </row>
    <row r="21" spans="1:11" ht="15.75" customHeight="1" x14ac:dyDescent="0.25">
      <c r="A21" s="3" t="s">
        <v>23</v>
      </c>
      <c r="B21" s="5">
        <v>2500</v>
      </c>
      <c r="C21" s="5">
        <v>48</v>
      </c>
      <c r="D21" s="5">
        <v>1833</v>
      </c>
      <c r="E21" s="5">
        <v>433</v>
      </c>
      <c r="F21" s="5">
        <v>51</v>
      </c>
      <c r="G21" s="5">
        <v>135</v>
      </c>
      <c r="H21" s="5">
        <v>0</v>
      </c>
      <c r="J21" s="11"/>
      <c r="K21" s="11"/>
    </row>
    <row r="22" spans="1:11" ht="15.75" customHeight="1" x14ac:dyDescent="0.25">
      <c r="A22" s="3" t="s">
        <v>24</v>
      </c>
      <c r="B22" s="5">
        <v>1684</v>
      </c>
      <c r="C22" s="5">
        <v>4</v>
      </c>
      <c r="D22" s="5">
        <v>121</v>
      </c>
      <c r="E22" s="5">
        <v>1012</v>
      </c>
      <c r="F22" s="5">
        <v>533</v>
      </c>
      <c r="G22" s="5">
        <v>14</v>
      </c>
      <c r="H22" s="5">
        <v>0</v>
      </c>
      <c r="J22" s="11"/>
      <c r="K22" s="11"/>
    </row>
    <row r="23" spans="1:11" ht="15.75" customHeight="1" x14ac:dyDescent="0.25">
      <c r="A23" s="3" t="s">
        <v>25</v>
      </c>
      <c r="B23" s="5">
        <v>840</v>
      </c>
      <c r="C23" s="5">
        <v>3</v>
      </c>
      <c r="D23" s="5">
        <v>783</v>
      </c>
      <c r="E23" s="5">
        <v>47</v>
      </c>
      <c r="F23" s="5">
        <v>7</v>
      </c>
      <c r="G23" s="5">
        <v>0</v>
      </c>
      <c r="H23" s="5">
        <v>0</v>
      </c>
      <c r="J23" s="11"/>
      <c r="K23" s="11"/>
    </row>
    <row r="24" spans="1:11" ht="15.75" customHeight="1" x14ac:dyDescent="0.25">
      <c r="A24" s="3" t="s">
        <v>26</v>
      </c>
      <c r="B24" s="5">
        <v>1697</v>
      </c>
      <c r="C24" s="5">
        <v>38</v>
      </c>
      <c r="D24" s="5">
        <v>22</v>
      </c>
      <c r="E24" s="5">
        <v>5</v>
      </c>
      <c r="F24" s="5">
        <v>1296</v>
      </c>
      <c r="G24" s="5">
        <v>336</v>
      </c>
      <c r="H24" s="5">
        <v>0</v>
      </c>
      <c r="J24" s="11"/>
      <c r="K24" s="11"/>
    </row>
    <row r="25" spans="1:11" ht="15.75" customHeight="1" x14ac:dyDescent="0.25">
      <c r="A25" s="3" t="s">
        <v>27</v>
      </c>
      <c r="B25" s="5">
        <v>3394</v>
      </c>
      <c r="C25" s="5">
        <v>128</v>
      </c>
      <c r="D25" s="5">
        <v>639</v>
      </c>
      <c r="E25" s="5">
        <v>1111</v>
      </c>
      <c r="F25" s="5">
        <v>1499</v>
      </c>
      <c r="G25" s="5">
        <v>17</v>
      </c>
      <c r="H25" s="5">
        <v>0</v>
      </c>
      <c r="J25" s="11"/>
      <c r="K25" s="11"/>
    </row>
    <row r="26" spans="1:11" ht="15.75" customHeight="1" x14ac:dyDescent="0.25">
      <c r="A26" s="3" t="s">
        <v>28</v>
      </c>
      <c r="B26" s="5">
        <v>2064</v>
      </c>
      <c r="C26" s="5">
        <v>38</v>
      </c>
      <c r="D26" s="5">
        <v>46</v>
      </c>
      <c r="E26" s="5">
        <v>1012</v>
      </c>
      <c r="F26" s="5">
        <v>964</v>
      </c>
      <c r="G26" s="5">
        <v>3</v>
      </c>
      <c r="H26" s="5">
        <v>1</v>
      </c>
      <c r="J26" s="11"/>
      <c r="K26" s="11"/>
    </row>
    <row r="27" spans="1:11" ht="15.75" customHeight="1" x14ac:dyDescent="0.25">
      <c r="A27" s="3" t="s">
        <v>29</v>
      </c>
      <c r="B27" s="5">
        <v>1578</v>
      </c>
      <c r="C27" s="5">
        <v>31</v>
      </c>
      <c r="D27" s="5">
        <v>1396</v>
      </c>
      <c r="E27" s="5">
        <v>29</v>
      </c>
      <c r="F27" s="5">
        <v>116</v>
      </c>
      <c r="G27" s="5">
        <v>6</v>
      </c>
      <c r="H27" s="5">
        <v>0</v>
      </c>
      <c r="J27" s="11"/>
      <c r="K27" s="11"/>
    </row>
    <row r="28" spans="1:11" ht="15.75" customHeight="1" x14ac:dyDescent="0.25">
      <c r="A28" s="3" t="s">
        <v>30</v>
      </c>
      <c r="B28" s="5">
        <v>3008</v>
      </c>
      <c r="C28" s="5">
        <v>57</v>
      </c>
      <c r="D28" s="5">
        <v>78</v>
      </c>
      <c r="E28" s="5">
        <v>842</v>
      </c>
      <c r="F28" s="5">
        <v>2029</v>
      </c>
      <c r="G28" s="5">
        <v>2</v>
      </c>
      <c r="H28" s="5">
        <v>0</v>
      </c>
      <c r="J28" s="11"/>
      <c r="K28" s="11"/>
    </row>
    <row r="29" spans="1:11" ht="15.75" customHeight="1" x14ac:dyDescent="0.25">
      <c r="A29" s="3" t="s">
        <v>31</v>
      </c>
      <c r="B29" s="5">
        <v>1075</v>
      </c>
      <c r="C29" s="5">
        <v>18</v>
      </c>
      <c r="D29" s="5">
        <v>1037</v>
      </c>
      <c r="E29" s="5">
        <v>4</v>
      </c>
      <c r="F29" s="5">
        <v>16</v>
      </c>
      <c r="G29" s="5">
        <v>0</v>
      </c>
      <c r="H29" s="5">
        <v>0</v>
      </c>
      <c r="J29" s="11"/>
      <c r="K29" s="11"/>
    </row>
    <row r="30" spans="1:11" ht="15.75" customHeight="1" x14ac:dyDescent="0.25">
      <c r="A30" s="3" t="s">
        <v>32</v>
      </c>
      <c r="B30" s="5">
        <v>1347</v>
      </c>
      <c r="C30" s="5">
        <v>13</v>
      </c>
      <c r="D30" s="5">
        <v>200</v>
      </c>
      <c r="E30" s="5">
        <v>273</v>
      </c>
      <c r="F30" s="5">
        <v>861</v>
      </c>
      <c r="G30" s="5">
        <v>0</v>
      </c>
      <c r="H30" s="5">
        <v>0</v>
      </c>
      <c r="J30" s="11"/>
      <c r="K30" s="11"/>
    </row>
    <row r="31" spans="1:11" ht="15.75" customHeight="1" x14ac:dyDescent="0.25">
      <c r="A31" s="3" t="s">
        <v>33</v>
      </c>
      <c r="B31" s="5">
        <v>790</v>
      </c>
      <c r="C31" s="5">
        <v>13</v>
      </c>
      <c r="D31" s="5">
        <v>6</v>
      </c>
      <c r="E31" s="5">
        <v>8</v>
      </c>
      <c r="F31" s="5">
        <v>763</v>
      </c>
      <c r="G31" s="5">
        <v>0</v>
      </c>
      <c r="H31" s="5">
        <v>0</v>
      </c>
      <c r="J31" s="11"/>
      <c r="K31" s="11"/>
    </row>
    <row r="32" spans="1:11" ht="15.75" customHeight="1" x14ac:dyDescent="0.25">
      <c r="A32" s="3" t="s">
        <v>34</v>
      </c>
      <c r="B32" s="5">
        <v>1200</v>
      </c>
      <c r="C32" s="5">
        <v>15</v>
      </c>
      <c r="D32" s="5">
        <v>72</v>
      </c>
      <c r="E32" s="5">
        <v>48</v>
      </c>
      <c r="F32" s="5">
        <v>1065</v>
      </c>
      <c r="G32" s="5">
        <v>0</v>
      </c>
      <c r="H32" s="5">
        <v>0</v>
      </c>
      <c r="J32" s="11"/>
      <c r="K32" s="11"/>
    </row>
    <row r="33" spans="1:11" ht="15.75" customHeight="1" x14ac:dyDescent="0.25">
      <c r="A33" s="3" t="s">
        <v>35</v>
      </c>
      <c r="B33" s="5">
        <v>2189</v>
      </c>
      <c r="C33" s="5">
        <v>4</v>
      </c>
      <c r="D33" s="5">
        <v>1770</v>
      </c>
      <c r="E33" s="5">
        <v>371</v>
      </c>
      <c r="F33" s="5">
        <v>44</v>
      </c>
      <c r="G33" s="5">
        <v>0</v>
      </c>
      <c r="H33" s="5">
        <v>0</v>
      </c>
      <c r="J33" s="11"/>
      <c r="K33" s="11"/>
    </row>
    <row r="34" spans="1:11" ht="15.75" customHeight="1" x14ac:dyDescent="0.25">
      <c r="A34" s="6" t="s">
        <v>36</v>
      </c>
      <c r="B34" s="7">
        <f>SUM(B6:B33)</f>
        <v>46405</v>
      </c>
      <c r="C34" s="7">
        <f>SUM(C6:C33)</f>
        <v>889</v>
      </c>
      <c r="D34" s="7">
        <f t="shared" ref="D34:H34" si="0">SUM(D6:D33)</f>
        <v>12007</v>
      </c>
      <c r="E34" s="7">
        <f t="shared" si="0"/>
        <v>10667</v>
      </c>
      <c r="F34" s="7">
        <f t="shared" si="0"/>
        <v>22265</v>
      </c>
      <c r="G34" s="7">
        <f t="shared" si="0"/>
        <v>576</v>
      </c>
      <c r="H34" s="7">
        <f t="shared" si="0"/>
        <v>1</v>
      </c>
      <c r="J34" s="11"/>
      <c r="K34" s="11"/>
    </row>
    <row r="35" spans="1:11" ht="15.75" customHeight="1" x14ac:dyDescent="0.25">
      <c r="A35" s="4" t="s">
        <v>37</v>
      </c>
      <c r="B35" s="5">
        <v>4514</v>
      </c>
      <c r="C35" s="5">
        <v>50</v>
      </c>
      <c r="D35" s="5">
        <v>3216</v>
      </c>
      <c r="E35" s="5">
        <v>283</v>
      </c>
      <c r="F35" s="5">
        <v>907</v>
      </c>
      <c r="G35" s="5">
        <v>58</v>
      </c>
      <c r="H35" s="5">
        <v>0</v>
      </c>
      <c r="J35" s="11"/>
      <c r="K35" s="11"/>
    </row>
    <row r="36" spans="1:11" ht="15.75" customHeight="1" x14ac:dyDescent="0.25">
      <c r="A36" s="4" t="s">
        <v>38</v>
      </c>
      <c r="B36" s="5">
        <v>17897</v>
      </c>
      <c r="C36" s="5">
        <v>177</v>
      </c>
      <c r="D36" s="5">
        <v>12530</v>
      </c>
      <c r="E36" s="5">
        <v>1290</v>
      </c>
      <c r="F36" s="5">
        <v>3633</v>
      </c>
      <c r="G36" s="5">
        <v>265</v>
      </c>
      <c r="H36" s="5">
        <v>2</v>
      </c>
      <c r="J36" s="11"/>
      <c r="K36" s="11"/>
    </row>
    <row r="37" spans="1:11" ht="15.75" customHeight="1" x14ac:dyDescent="0.25">
      <c r="A37" s="4" t="s">
        <v>104</v>
      </c>
      <c r="B37" s="5">
        <v>7600</v>
      </c>
      <c r="C37" s="5">
        <v>256</v>
      </c>
      <c r="D37" s="5">
        <v>4551</v>
      </c>
      <c r="E37" s="5">
        <v>1044</v>
      </c>
      <c r="F37" s="5">
        <v>1669</v>
      </c>
      <c r="G37" s="5">
        <v>76</v>
      </c>
      <c r="H37" s="5">
        <v>4</v>
      </c>
      <c r="J37" s="11"/>
      <c r="K37" s="11"/>
    </row>
    <row r="38" spans="1:11" ht="15.75" customHeight="1" x14ac:dyDescent="0.25">
      <c r="A38" s="4" t="s">
        <v>39</v>
      </c>
      <c r="B38" s="5">
        <v>2300</v>
      </c>
      <c r="C38" s="5">
        <v>29</v>
      </c>
      <c r="D38" s="5">
        <v>1612</v>
      </c>
      <c r="E38" s="5">
        <v>161</v>
      </c>
      <c r="F38" s="5">
        <v>477</v>
      </c>
      <c r="G38" s="5">
        <v>20</v>
      </c>
      <c r="H38" s="5">
        <v>1</v>
      </c>
      <c r="J38" s="11"/>
      <c r="K38" s="11"/>
    </row>
    <row r="39" spans="1:11" ht="15.75" customHeight="1" x14ac:dyDescent="0.25">
      <c r="A39" s="4" t="s">
        <v>40</v>
      </c>
      <c r="B39" s="5">
        <v>2700</v>
      </c>
      <c r="C39" s="5">
        <v>18</v>
      </c>
      <c r="D39" s="5">
        <v>1890</v>
      </c>
      <c r="E39" s="5">
        <v>161</v>
      </c>
      <c r="F39" s="5">
        <v>508</v>
      </c>
      <c r="G39" s="5">
        <v>122</v>
      </c>
      <c r="H39" s="5">
        <v>1</v>
      </c>
      <c r="J39" s="11"/>
      <c r="K39" s="11"/>
    </row>
    <row r="40" spans="1:11" ht="15.75" customHeight="1" x14ac:dyDescent="0.25">
      <c r="A40" s="4" t="s">
        <v>41</v>
      </c>
      <c r="B40" s="5">
        <v>15000</v>
      </c>
      <c r="C40" s="5">
        <v>240</v>
      </c>
      <c r="D40" s="5">
        <v>9513</v>
      </c>
      <c r="E40" s="5">
        <v>1445</v>
      </c>
      <c r="F40" s="5">
        <v>3476</v>
      </c>
      <c r="G40" s="5">
        <v>326</v>
      </c>
      <c r="H40" s="5">
        <v>0</v>
      </c>
      <c r="J40" s="11"/>
      <c r="K40" s="11"/>
    </row>
    <row r="41" spans="1:11" ht="15.75" customHeight="1" x14ac:dyDescent="0.25">
      <c r="A41" s="4" t="s">
        <v>42</v>
      </c>
      <c r="B41" s="5">
        <v>4700</v>
      </c>
      <c r="C41" s="5">
        <v>76</v>
      </c>
      <c r="D41" s="5">
        <v>3543</v>
      </c>
      <c r="E41" s="5">
        <v>280</v>
      </c>
      <c r="F41" s="5">
        <v>779</v>
      </c>
      <c r="G41" s="5">
        <v>21</v>
      </c>
      <c r="H41" s="5">
        <v>1</v>
      </c>
      <c r="J41" s="11"/>
      <c r="K41" s="11"/>
    </row>
    <row r="42" spans="1:11" ht="15.75" customHeight="1" x14ac:dyDescent="0.25">
      <c r="A42" s="4" t="s">
        <v>43</v>
      </c>
      <c r="B42" s="5">
        <v>3900</v>
      </c>
      <c r="C42" s="5">
        <v>77</v>
      </c>
      <c r="D42" s="5">
        <v>2255</v>
      </c>
      <c r="E42" s="5">
        <v>417</v>
      </c>
      <c r="F42" s="5">
        <v>1078</v>
      </c>
      <c r="G42" s="5">
        <v>73</v>
      </c>
      <c r="H42" s="5">
        <v>0</v>
      </c>
      <c r="J42" s="11"/>
      <c r="K42" s="11"/>
    </row>
    <row r="43" spans="1:11" ht="15.75" customHeight="1" x14ac:dyDescent="0.25">
      <c r="A43" s="4" t="s">
        <v>44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J43" s="11"/>
      <c r="K43" s="11"/>
    </row>
    <row r="44" spans="1:11" ht="15.75" customHeight="1" x14ac:dyDescent="0.25">
      <c r="A44" s="4" t="s">
        <v>45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J44" s="11"/>
      <c r="K44" s="11"/>
    </row>
    <row r="45" spans="1:11" ht="15.75" customHeight="1" x14ac:dyDescent="0.25">
      <c r="A45" s="4" t="s">
        <v>46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J45" s="11"/>
      <c r="K45" s="11"/>
    </row>
    <row r="46" spans="1:11" ht="15.75" customHeight="1" x14ac:dyDescent="0.25">
      <c r="A46" s="4" t="s">
        <v>47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J46" s="11"/>
      <c r="K46" s="11"/>
    </row>
    <row r="47" spans="1:11" ht="15.75" customHeight="1" x14ac:dyDescent="0.25">
      <c r="A47" s="4" t="s">
        <v>48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J47" s="11"/>
      <c r="K47" s="11"/>
    </row>
    <row r="48" spans="1:11" ht="15.75" customHeight="1" x14ac:dyDescent="0.25">
      <c r="A48" s="4" t="s">
        <v>49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J48" s="11"/>
      <c r="K48" s="11"/>
    </row>
    <row r="49" spans="1:11" ht="15.75" customHeight="1" x14ac:dyDescent="0.25">
      <c r="A49" s="4" t="s">
        <v>50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J49" s="11"/>
      <c r="K49" s="11"/>
    </row>
    <row r="50" spans="1:11" ht="15.75" customHeight="1" x14ac:dyDescent="0.25">
      <c r="A50" s="8" t="s">
        <v>36</v>
      </c>
      <c r="B50" s="7">
        <f t="shared" ref="B50:H50" si="1">SUM(B35:B49)</f>
        <v>58611</v>
      </c>
      <c r="C50" s="7">
        <f t="shared" si="1"/>
        <v>923</v>
      </c>
      <c r="D50" s="7">
        <f t="shared" si="1"/>
        <v>39110</v>
      </c>
      <c r="E50" s="7">
        <f t="shared" si="1"/>
        <v>5081</v>
      </c>
      <c r="F50" s="7">
        <f t="shared" si="1"/>
        <v>12527</v>
      </c>
      <c r="G50" s="7">
        <f t="shared" si="1"/>
        <v>961</v>
      </c>
      <c r="H50" s="7">
        <f t="shared" si="1"/>
        <v>9</v>
      </c>
      <c r="J50" s="11"/>
      <c r="K50" s="11"/>
    </row>
    <row r="51" spans="1:11" ht="15.75" customHeight="1" x14ac:dyDescent="0.25">
      <c r="A51" s="4" t="s">
        <v>51</v>
      </c>
      <c r="B51" s="5">
        <v>25000</v>
      </c>
      <c r="C51" s="5">
        <v>548</v>
      </c>
      <c r="D51" s="5">
        <v>10526</v>
      </c>
      <c r="E51" s="5">
        <v>4695</v>
      </c>
      <c r="F51" s="5">
        <v>8743</v>
      </c>
      <c r="G51" s="5">
        <v>488</v>
      </c>
      <c r="H51" s="5">
        <v>0</v>
      </c>
      <c r="J51" s="11"/>
      <c r="K51" s="11"/>
    </row>
    <row r="52" spans="1:11" ht="15.75" customHeight="1" x14ac:dyDescent="0.25">
      <c r="A52" s="4" t="s">
        <v>52</v>
      </c>
      <c r="B52" s="5">
        <v>4900</v>
      </c>
      <c r="C52" s="5">
        <v>55</v>
      </c>
      <c r="D52" s="5">
        <v>2477</v>
      </c>
      <c r="E52" s="5">
        <v>628</v>
      </c>
      <c r="F52" s="5">
        <v>1641</v>
      </c>
      <c r="G52" s="5">
        <v>99</v>
      </c>
      <c r="H52" s="5">
        <v>0</v>
      </c>
      <c r="J52" s="11"/>
      <c r="K52" s="11"/>
    </row>
    <row r="53" spans="1:11" ht="15.75" customHeight="1" x14ac:dyDescent="0.25">
      <c r="A53" s="4" t="s">
        <v>53</v>
      </c>
      <c r="B53" s="5">
        <v>10700</v>
      </c>
      <c r="C53" s="5">
        <v>302</v>
      </c>
      <c r="D53" s="5">
        <v>5020</v>
      </c>
      <c r="E53" s="5">
        <v>2084</v>
      </c>
      <c r="F53" s="5">
        <v>3152</v>
      </c>
      <c r="G53" s="5">
        <v>139</v>
      </c>
      <c r="H53" s="5">
        <v>3</v>
      </c>
      <c r="J53" s="11"/>
      <c r="K53" s="11"/>
    </row>
    <row r="54" spans="1:11" ht="31.5" x14ac:dyDescent="0.25">
      <c r="A54" s="4" t="s">
        <v>54</v>
      </c>
      <c r="B54" s="5">
        <v>3101</v>
      </c>
      <c r="C54" s="5">
        <v>49</v>
      </c>
      <c r="D54" s="5">
        <v>1321</v>
      </c>
      <c r="E54" s="5">
        <v>497</v>
      </c>
      <c r="F54" s="5">
        <v>1152</v>
      </c>
      <c r="G54" s="5">
        <v>82</v>
      </c>
      <c r="H54" s="5">
        <v>0</v>
      </c>
      <c r="J54" s="11"/>
      <c r="K54" s="11"/>
    </row>
    <row r="55" spans="1:11" ht="31.5" x14ac:dyDescent="0.25">
      <c r="A55" s="4" t="s">
        <v>55</v>
      </c>
      <c r="B55" s="5">
        <v>306</v>
      </c>
      <c r="C55" s="5">
        <v>6</v>
      </c>
      <c r="D55" s="5">
        <v>131</v>
      </c>
      <c r="E55" s="5">
        <v>44</v>
      </c>
      <c r="F55" s="5">
        <v>115</v>
      </c>
      <c r="G55" s="5">
        <v>10</v>
      </c>
      <c r="H55" s="5">
        <v>0</v>
      </c>
      <c r="J55" s="11"/>
      <c r="K55" s="11"/>
    </row>
    <row r="56" spans="1:11" ht="15.75" customHeight="1" x14ac:dyDescent="0.25">
      <c r="A56" s="4" t="s">
        <v>56</v>
      </c>
      <c r="B56" s="5">
        <v>11000</v>
      </c>
      <c r="C56" s="5">
        <v>289</v>
      </c>
      <c r="D56" s="5">
        <v>4140</v>
      </c>
      <c r="E56" s="5">
        <v>2045</v>
      </c>
      <c r="F56" s="5">
        <v>4304</v>
      </c>
      <c r="G56" s="5">
        <v>222</v>
      </c>
      <c r="H56" s="5">
        <v>0</v>
      </c>
      <c r="J56" s="11"/>
      <c r="K56" s="11"/>
    </row>
    <row r="57" spans="1:11" ht="31.5" x14ac:dyDescent="0.25">
      <c r="A57" s="4" t="s">
        <v>57</v>
      </c>
      <c r="B57" s="5">
        <v>7900</v>
      </c>
      <c r="C57" s="5">
        <v>222</v>
      </c>
      <c r="D57" s="5">
        <v>5168</v>
      </c>
      <c r="E57" s="5">
        <v>733</v>
      </c>
      <c r="F57" s="5">
        <v>1683</v>
      </c>
      <c r="G57" s="5">
        <v>94</v>
      </c>
      <c r="H57" s="5">
        <v>0</v>
      </c>
      <c r="J57" s="11"/>
      <c r="K57" s="11"/>
    </row>
    <row r="58" spans="1:11" ht="15.75" customHeight="1" x14ac:dyDescent="0.25">
      <c r="A58" s="4" t="s">
        <v>58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J58" s="11"/>
      <c r="K58" s="11"/>
    </row>
    <row r="59" spans="1:11" ht="15.75" customHeight="1" x14ac:dyDescent="0.25">
      <c r="A59" s="4" t="s">
        <v>59</v>
      </c>
      <c r="B59" s="5">
        <v>1990</v>
      </c>
      <c r="C59" s="5">
        <v>12</v>
      </c>
      <c r="D59" s="5">
        <v>946</v>
      </c>
      <c r="E59" s="5">
        <v>293</v>
      </c>
      <c r="F59" s="5">
        <v>616</v>
      </c>
      <c r="G59" s="5">
        <v>123</v>
      </c>
      <c r="H59" s="5">
        <v>0</v>
      </c>
      <c r="J59" s="11"/>
      <c r="K59" s="11"/>
    </row>
    <row r="60" spans="1:11" ht="15.75" customHeight="1" x14ac:dyDescent="0.25">
      <c r="A60" s="8" t="s">
        <v>36</v>
      </c>
      <c r="B60" s="7">
        <f>SUM(B51:B59)</f>
        <v>64897</v>
      </c>
      <c r="C60" s="7">
        <f>SUM(C51:C59)</f>
        <v>1483</v>
      </c>
      <c r="D60" s="7">
        <f t="shared" ref="D60:H60" si="2">SUM(D51:D59)</f>
        <v>29729</v>
      </c>
      <c r="E60" s="7">
        <f t="shared" si="2"/>
        <v>11019</v>
      </c>
      <c r="F60" s="7">
        <f t="shared" si="2"/>
        <v>21406</v>
      </c>
      <c r="G60" s="7">
        <f t="shared" si="2"/>
        <v>1257</v>
      </c>
      <c r="H60" s="7">
        <f t="shared" si="2"/>
        <v>3</v>
      </c>
      <c r="J60" s="11"/>
      <c r="K60" s="11"/>
    </row>
    <row r="61" spans="1:11" ht="15.75" customHeight="1" x14ac:dyDescent="0.25">
      <c r="A61" s="4" t="s">
        <v>60</v>
      </c>
      <c r="B61" s="5">
        <v>3600</v>
      </c>
      <c r="C61" s="5">
        <v>50</v>
      </c>
      <c r="D61" s="5">
        <v>489</v>
      </c>
      <c r="E61" s="5">
        <v>586</v>
      </c>
      <c r="F61" s="5">
        <v>2249</v>
      </c>
      <c r="G61" s="5">
        <v>226</v>
      </c>
      <c r="H61" s="5">
        <v>0</v>
      </c>
      <c r="J61" s="11"/>
      <c r="K61" s="11"/>
    </row>
    <row r="62" spans="1:11" ht="15.75" customHeight="1" x14ac:dyDescent="0.25">
      <c r="A62" s="4" t="s">
        <v>61</v>
      </c>
      <c r="B62" s="5">
        <v>3540</v>
      </c>
      <c r="C62" s="5">
        <v>182</v>
      </c>
      <c r="D62" s="5">
        <v>455</v>
      </c>
      <c r="E62" s="5">
        <v>653</v>
      </c>
      <c r="F62" s="5">
        <v>2110</v>
      </c>
      <c r="G62" s="5">
        <v>140</v>
      </c>
      <c r="H62" s="5">
        <v>0</v>
      </c>
      <c r="J62" s="11"/>
      <c r="K62" s="11"/>
    </row>
    <row r="63" spans="1:11" ht="15.75" customHeight="1" x14ac:dyDescent="0.25">
      <c r="A63" s="4" t="s">
        <v>62</v>
      </c>
      <c r="B63" s="5">
        <v>5100</v>
      </c>
      <c r="C63" s="5">
        <v>182</v>
      </c>
      <c r="D63" s="5">
        <v>612</v>
      </c>
      <c r="E63" s="5">
        <v>844</v>
      </c>
      <c r="F63" s="5">
        <v>3136</v>
      </c>
      <c r="G63" s="5">
        <v>326</v>
      </c>
      <c r="H63" s="5">
        <v>0</v>
      </c>
      <c r="J63" s="11"/>
      <c r="K63" s="11"/>
    </row>
    <row r="64" spans="1:11" ht="31.5" x14ac:dyDescent="0.25">
      <c r="A64" s="4" t="s">
        <v>63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J64" s="11"/>
      <c r="K64" s="11"/>
    </row>
    <row r="65" spans="1:11" s="17" customFormat="1" ht="15.75" customHeight="1" x14ac:dyDescent="0.25">
      <c r="A65" s="8" t="s">
        <v>36</v>
      </c>
      <c r="B65" s="7">
        <f>SUM(B61:B64)</f>
        <v>12240</v>
      </c>
      <c r="C65" s="7">
        <f>SUM(C61:C64)</f>
        <v>414</v>
      </c>
      <c r="D65" s="7">
        <f t="shared" ref="D65:H65" si="3">SUM(D61:D64)</f>
        <v>1556</v>
      </c>
      <c r="E65" s="7">
        <f t="shared" si="3"/>
        <v>2083</v>
      </c>
      <c r="F65" s="7">
        <f t="shared" si="3"/>
        <v>7495</v>
      </c>
      <c r="G65" s="7">
        <f t="shared" si="3"/>
        <v>692</v>
      </c>
      <c r="H65" s="7">
        <f t="shared" si="3"/>
        <v>0</v>
      </c>
      <c r="J65" s="11"/>
      <c r="K65" s="11"/>
    </row>
    <row r="66" spans="1:11" ht="15.75" customHeight="1" x14ac:dyDescent="0.25">
      <c r="A66" s="4" t="s">
        <v>64</v>
      </c>
      <c r="B66" s="5">
        <v>7600</v>
      </c>
      <c r="C66" s="5">
        <v>144</v>
      </c>
      <c r="D66" s="5">
        <v>1150</v>
      </c>
      <c r="E66" s="5">
        <v>1797</v>
      </c>
      <c r="F66" s="5">
        <v>4061</v>
      </c>
      <c r="G66" s="5">
        <v>448</v>
      </c>
      <c r="H66" s="5">
        <v>0</v>
      </c>
      <c r="J66" s="11"/>
      <c r="K66" s="11"/>
    </row>
    <row r="67" spans="1:11" ht="15.75" customHeight="1" x14ac:dyDescent="0.25">
      <c r="A67" s="4" t="s">
        <v>65</v>
      </c>
      <c r="B67" s="5">
        <v>400</v>
      </c>
      <c r="C67" s="5">
        <v>0</v>
      </c>
      <c r="D67" s="5">
        <v>265</v>
      </c>
      <c r="E67" s="5">
        <v>32</v>
      </c>
      <c r="F67" s="5">
        <v>97</v>
      </c>
      <c r="G67" s="5">
        <v>6</v>
      </c>
      <c r="H67" s="5">
        <v>0</v>
      </c>
      <c r="J67" s="11"/>
      <c r="K67" s="11"/>
    </row>
    <row r="68" spans="1:11" ht="31.5" x14ac:dyDescent="0.25">
      <c r="A68" s="4" t="s">
        <v>66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J68" s="11"/>
      <c r="K68" s="11"/>
    </row>
    <row r="69" spans="1:11" ht="15.75" customHeight="1" x14ac:dyDescent="0.25">
      <c r="A69" s="4" t="s">
        <v>67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J69" s="11"/>
      <c r="K69" s="11"/>
    </row>
    <row r="70" spans="1:11" ht="15.75" customHeight="1" x14ac:dyDescent="0.25">
      <c r="A70" s="1" t="s">
        <v>68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J70" s="11"/>
      <c r="K70" s="11"/>
    </row>
    <row r="71" spans="1:11" ht="31.5" x14ac:dyDescent="0.25">
      <c r="A71" s="4" t="s">
        <v>69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J71" s="11"/>
      <c r="K71" s="11"/>
    </row>
    <row r="72" spans="1:11" ht="31.5" x14ac:dyDescent="0.25">
      <c r="A72" s="4" t="s">
        <v>70</v>
      </c>
      <c r="B72" s="5">
        <v>26</v>
      </c>
      <c r="C72" s="5">
        <v>0</v>
      </c>
      <c r="D72" s="5">
        <v>6</v>
      </c>
      <c r="E72" s="5">
        <v>6</v>
      </c>
      <c r="F72" s="5">
        <v>12</v>
      </c>
      <c r="G72" s="5">
        <v>2</v>
      </c>
      <c r="H72" s="5">
        <v>0</v>
      </c>
      <c r="J72" s="11"/>
      <c r="K72" s="11"/>
    </row>
    <row r="73" spans="1:11" ht="15.75" customHeight="1" x14ac:dyDescent="0.25">
      <c r="A73" s="4" t="s">
        <v>71</v>
      </c>
      <c r="B73" s="5">
        <v>2850</v>
      </c>
      <c r="C73" s="5">
        <v>35</v>
      </c>
      <c r="D73" s="5">
        <v>1738</v>
      </c>
      <c r="E73" s="5">
        <v>304</v>
      </c>
      <c r="F73" s="5">
        <v>732</v>
      </c>
      <c r="G73" s="5">
        <v>41</v>
      </c>
      <c r="H73" s="5">
        <v>0</v>
      </c>
      <c r="J73" s="11"/>
      <c r="K73" s="11"/>
    </row>
    <row r="74" spans="1:11" ht="15.75" customHeight="1" x14ac:dyDescent="0.25">
      <c r="A74" s="4" t="s">
        <v>72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J74" s="11"/>
      <c r="K74" s="11"/>
    </row>
    <row r="75" spans="1:11" ht="15.75" customHeight="1" x14ac:dyDescent="0.25">
      <c r="A75" s="4" t="s">
        <v>73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J75" s="11"/>
      <c r="K75" s="11"/>
    </row>
    <row r="76" spans="1:11" ht="15.75" customHeight="1" x14ac:dyDescent="0.25">
      <c r="A76" s="4" t="s">
        <v>74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J76" s="11"/>
      <c r="K76" s="11"/>
    </row>
    <row r="77" spans="1:11" ht="15.75" customHeight="1" x14ac:dyDescent="0.25">
      <c r="A77" s="4" t="s">
        <v>75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J77" s="11"/>
      <c r="K77" s="11"/>
    </row>
    <row r="78" spans="1:11" ht="15.75" customHeight="1" x14ac:dyDescent="0.25">
      <c r="A78" s="4" t="s">
        <v>76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J78" s="11"/>
      <c r="K78" s="11"/>
    </row>
    <row r="79" spans="1:11" ht="15.75" customHeight="1" x14ac:dyDescent="0.25">
      <c r="A79" s="4" t="s">
        <v>77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J79" s="11"/>
      <c r="K79" s="11"/>
    </row>
    <row r="80" spans="1:11" ht="15.75" customHeight="1" x14ac:dyDescent="0.25">
      <c r="A80" s="4" t="s">
        <v>78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J80" s="11"/>
      <c r="K80" s="11"/>
    </row>
    <row r="81" spans="1:11" ht="15.75" customHeight="1" x14ac:dyDescent="0.25">
      <c r="A81" s="4" t="s">
        <v>79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J81" s="11"/>
      <c r="K81" s="11"/>
    </row>
    <row r="82" spans="1:11" ht="15.75" customHeight="1" x14ac:dyDescent="0.25">
      <c r="A82" s="4" t="s">
        <v>80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J82" s="11"/>
      <c r="K82" s="11"/>
    </row>
    <row r="83" spans="1:11" ht="15.75" customHeight="1" x14ac:dyDescent="0.25">
      <c r="A83" s="4" t="s">
        <v>81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J83" s="11"/>
      <c r="K83" s="11"/>
    </row>
    <row r="84" spans="1:11" ht="15.75" customHeight="1" x14ac:dyDescent="0.25">
      <c r="A84" s="4" t="s">
        <v>82</v>
      </c>
      <c r="B84" s="5">
        <v>541</v>
      </c>
      <c r="C84" s="5">
        <v>5</v>
      </c>
      <c r="D84" s="5">
        <v>75</v>
      </c>
      <c r="E84" s="5">
        <v>122</v>
      </c>
      <c r="F84" s="5">
        <v>292</v>
      </c>
      <c r="G84" s="5">
        <v>47</v>
      </c>
      <c r="H84" s="5">
        <v>0</v>
      </c>
      <c r="J84" s="11"/>
      <c r="K84" s="11"/>
    </row>
    <row r="85" spans="1:11" ht="15.75" customHeight="1" x14ac:dyDescent="0.25">
      <c r="A85" s="4" t="s">
        <v>83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J85" s="11"/>
      <c r="K85" s="11"/>
    </row>
    <row r="86" spans="1:11" ht="15.75" customHeight="1" x14ac:dyDescent="0.25">
      <c r="A86" s="8" t="s">
        <v>36</v>
      </c>
      <c r="B86" s="7">
        <f>SUM(B66:B85)</f>
        <v>11417</v>
      </c>
      <c r="C86" s="7">
        <f>SUM(C66:C85)</f>
        <v>184</v>
      </c>
      <c r="D86" s="7">
        <f t="shared" ref="D86:H86" si="4">SUM(D66:D85)</f>
        <v>3234</v>
      </c>
      <c r="E86" s="7">
        <f t="shared" si="4"/>
        <v>2261</v>
      </c>
      <c r="F86" s="7">
        <f t="shared" si="4"/>
        <v>5194</v>
      </c>
      <c r="G86" s="7">
        <f t="shared" si="4"/>
        <v>544</v>
      </c>
      <c r="H86" s="7">
        <f t="shared" si="4"/>
        <v>0</v>
      </c>
      <c r="J86" s="11"/>
      <c r="K86" s="11"/>
    </row>
    <row r="87" spans="1:11" ht="15.75" customHeight="1" x14ac:dyDescent="0.25">
      <c r="A87" s="4" t="s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J87" s="11"/>
      <c r="K87" s="11"/>
    </row>
    <row r="88" spans="1:11" ht="15.75" customHeight="1" x14ac:dyDescent="0.25">
      <c r="A88" s="4" t="s">
        <v>85</v>
      </c>
      <c r="B88" s="5">
        <v>660</v>
      </c>
      <c r="C88" s="5">
        <v>5</v>
      </c>
      <c r="D88" s="5">
        <v>365</v>
      </c>
      <c r="E88" s="5">
        <v>92</v>
      </c>
      <c r="F88" s="5">
        <v>189</v>
      </c>
      <c r="G88" s="5">
        <v>9</v>
      </c>
      <c r="H88" s="5">
        <v>0</v>
      </c>
      <c r="J88" s="11"/>
      <c r="K88" s="11"/>
    </row>
    <row r="89" spans="1:11" ht="15.75" customHeight="1" x14ac:dyDescent="0.25">
      <c r="A89" s="8" t="s">
        <v>36</v>
      </c>
      <c r="B89" s="7">
        <f>SUM(B87:B88)</f>
        <v>660</v>
      </c>
      <c r="C89" s="7">
        <f>SUM(C87:C88)</f>
        <v>5</v>
      </c>
      <c r="D89" s="7">
        <f t="shared" ref="D89:H89" si="5">SUM(D87:D88)</f>
        <v>365</v>
      </c>
      <c r="E89" s="7">
        <f t="shared" si="5"/>
        <v>92</v>
      </c>
      <c r="F89" s="7">
        <f t="shared" si="5"/>
        <v>189</v>
      </c>
      <c r="G89" s="7">
        <f t="shared" si="5"/>
        <v>9</v>
      </c>
      <c r="H89" s="7">
        <f t="shared" si="5"/>
        <v>0</v>
      </c>
      <c r="J89" s="11"/>
      <c r="K89" s="11"/>
    </row>
    <row r="90" spans="1:11" ht="15.75" customHeight="1" x14ac:dyDescent="0.25">
      <c r="A90" s="8" t="s">
        <v>1</v>
      </c>
      <c r="B90" s="7">
        <f t="shared" ref="B90:H90" si="6">B34+B50+B60+B86+B89+B65</f>
        <v>194230</v>
      </c>
      <c r="C90" s="7">
        <f t="shared" si="6"/>
        <v>3898</v>
      </c>
      <c r="D90" s="7">
        <f t="shared" si="6"/>
        <v>86001</v>
      </c>
      <c r="E90" s="7">
        <f t="shared" si="6"/>
        <v>31203</v>
      </c>
      <c r="F90" s="7">
        <f t="shared" si="6"/>
        <v>69076</v>
      </c>
      <c r="G90" s="7">
        <f t="shared" si="6"/>
        <v>4039</v>
      </c>
      <c r="H90" s="7">
        <f t="shared" si="6"/>
        <v>13</v>
      </c>
      <c r="J90" s="11"/>
      <c r="K90" s="11"/>
    </row>
  </sheetData>
  <mergeCells count="3">
    <mergeCell ref="F1:H1"/>
    <mergeCell ref="B4:H4"/>
    <mergeCell ref="A2:H2"/>
  </mergeCells>
  <pageMargins left="0.9055118110236221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workbookViewId="0">
      <pane xSplit="1" ySplit="5" topLeftCell="B60" activePane="bottomRight" state="frozen"/>
      <selection pane="topRight" activeCell="B1" sqref="B1"/>
      <selection pane="bottomLeft" activeCell="A5" sqref="A5"/>
      <selection pane="bottomRight" activeCell="J6" sqref="J6:K91"/>
    </sheetView>
  </sheetViews>
  <sheetFormatPr defaultRowHeight="15.75" x14ac:dyDescent="0.25"/>
  <cols>
    <col min="1" max="1" width="69.5703125" style="2" customWidth="1"/>
    <col min="2" max="2" width="15.85546875" style="2" customWidth="1"/>
    <col min="3" max="3" width="14.5703125" style="2" customWidth="1"/>
    <col min="4" max="4" width="14" style="2" customWidth="1"/>
    <col min="5" max="7" width="13" style="2" customWidth="1"/>
    <col min="8" max="8" width="11.140625" style="2" customWidth="1"/>
    <col min="9" max="9" width="9.140625" style="2"/>
    <col min="10" max="10" width="11.28515625" style="2" customWidth="1"/>
    <col min="11" max="16384" width="9.140625" style="2"/>
  </cols>
  <sheetData>
    <row r="1" spans="1:11" ht="47.25" customHeight="1" x14ac:dyDescent="0.25">
      <c r="F1" s="26" t="s">
        <v>86</v>
      </c>
      <c r="G1" s="26"/>
      <c r="H1" s="26"/>
    </row>
    <row r="2" spans="1:11" x14ac:dyDescent="0.25">
      <c r="A2" s="28" t="s">
        <v>87</v>
      </c>
      <c r="B2" s="29"/>
      <c r="C2" s="29"/>
      <c r="D2" s="29"/>
      <c r="E2" s="29"/>
      <c r="F2" s="29"/>
      <c r="G2" s="29"/>
      <c r="H2" s="29"/>
    </row>
    <row r="4" spans="1:11" x14ac:dyDescent="0.25">
      <c r="A4" s="13"/>
      <c r="B4" s="27" t="s">
        <v>88</v>
      </c>
      <c r="C4" s="27"/>
      <c r="D4" s="27"/>
      <c r="E4" s="27"/>
      <c r="F4" s="27"/>
      <c r="G4" s="27"/>
      <c r="H4" s="27"/>
    </row>
    <row r="5" spans="1:11" s="23" customFormat="1" ht="47.25" x14ac:dyDescent="0.25">
      <c r="A5" s="22"/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</row>
    <row r="6" spans="1:11" ht="15.75" customHeight="1" x14ac:dyDescent="0.25">
      <c r="A6" s="13" t="s">
        <v>8</v>
      </c>
      <c r="B6" s="5">
        <v>45525</v>
      </c>
      <c r="C6" s="5">
        <v>442</v>
      </c>
      <c r="D6" s="5">
        <v>665</v>
      </c>
      <c r="E6" s="5">
        <v>7325</v>
      </c>
      <c r="F6" s="5">
        <v>37088</v>
      </c>
      <c r="G6" s="5">
        <v>5</v>
      </c>
      <c r="H6" s="5">
        <v>0</v>
      </c>
      <c r="J6" s="11"/>
      <c r="K6" s="11"/>
    </row>
    <row r="7" spans="1:11" ht="15.75" customHeight="1" x14ac:dyDescent="0.25">
      <c r="A7" s="13" t="s">
        <v>9</v>
      </c>
      <c r="B7" s="5">
        <v>30118</v>
      </c>
      <c r="C7" s="5">
        <v>0</v>
      </c>
      <c r="D7" s="5">
        <v>828</v>
      </c>
      <c r="E7" s="5">
        <v>9047</v>
      </c>
      <c r="F7" s="5">
        <v>20225</v>
      </c>
      <c r="G7" s="5">
        <v>18</v>
      </c>
      <c r="H7" s="5">
        <v>0</v>
      </c>
      <c r="J7" s="11"/>
      <c r="K7" s="11"/>
    </row>
    <row r="8" spans="1:11" ht="15.75" customHeight="1" x14ac:dyDescent="0.25">
      <c r="A8" s="13" t="s">
        <v>10</v>
      </c>
      <c r="B8" s="5">
        <v>51749</v>
      </c>
      <c r="C8" s="5">
        <v>321</v>
      </c>
      <c r="D8" s="5">
        <v>6427</v>
      </c>
      <c r="E8" s="5">
        <v>15944</v>
      </c>
      <c r="F8" s="5">
        <v>29031</v>
      </c>
      <c r="G8" s="5">
        <v>16</v>
      </c>
      <c r="H8" s="5">
        <v>10</v>
      </c>
      <c r="J8" s="11"/>
      <c r="K8" s="11"/>
    </row>
    <row r="9" spans="1:11" ht="15.75" customHeight="1" x14ac:dyDescent="0.25">
      <c r="A9" s="13" t="s">
        <v>11</v>
      </c>
      <c r="B9" s="5">
        <v>32966</v>
      </c>
      <c r="C9" s="5">
        <v>1127</v>
      </c>
      <c r="D9" s="5">
        <v>257</v>
      </c>
      <c r="E9" s="5">
        <v>290</v>
      </c>
      <c r="F9" s="5">
        <v>31226</v>
      </c>
      <c r="G9" s="5">
        <v>66</v>
      </c>
      <c r="H9" s="5">
        <v>0</v>
      </c>
      <c r="J9" s="11"/>
      <c r="K9" s="11"/>
    </row>
    <row r="10" spans="1:11" ht="15.75" customHeight="1" x14ac:dyDescent="0.25">
      <c r="A10" s="13" t="s">
        <v>12</v>
      </c>
      <c r="B10" s="5">
        <v>35978</v>
      </c>
      <c r="C10" s="5">
        <v>486</v>
      </c>
      <c r="D10" s="5">
        <v>568</v>
      </c>
      <c r="E10" s="5">
        <v>407</v>
      </c>
      <c r="F10" s="5">
        <v>34467</v>
      </c>
      <c r="G10" s="5">
        <v>50</v>
      </c>
      <c r="H10" s="5">
        <v>0</v>
      </c>
      <c r="J10" s="11"/>
      <c r="K10" s="11"/>
    </row>
    <row r="11" spans="1:11" ht="15.75" customHeight="1" x14ac:dyDescent="0.25">
      <c r="A11" s="13" t="s">
        <v>13</v>
      </c>
      <c r="B11" s="5">
        <v>42893</v>
      </c>
      <c r="C11" s="5">
        <v>360</v>
      </c>
      <c r="D11" s="5">
        <v>3603</v>
      </c>
      <c r="E11" s="5">
        <v>3723</v>
      </c>
      <c r="F11" s="5">
        <v>34298</v>
      </c>
      <c r="G11" s="5">
        <v>909</v>
      </c>
      <c r="H11" s="5">
        <v>0</v>
      </c>
      <c r="J11" s="11"/>
      <c r="K11" s="11"/>
    </row>
    <row r="12" spans="1:11" ht="15.75" customHeight="1" x14ac:dyDescent="0.25">
      <c r="A12" s="13" t="s">
        <v>14</v>
      </c>
      <c r="B12" s="5">
        <v>43152</v>
      </c>
      <c r="C12" s="5">
        <v>121</v>
      </c>
      <c r="D12" s="5">
        <v>35134</v>
      </c>
      <c r="E12" s="5">
        <v>6973</v>
      </c>
      <c r="F12" s="5">
        <v>902</v>
      </c>
      <c r="G12" s="5">
        <v>22</v>
      </c>
      <c r="H12" s="5">
        <v>0</v>
      </c>
      <c r="J12" s="11"/>
      <c r="K12" s="11"/>
    </row>
    <row r="13" spans="1:11" ht="15.75" customHeight="1" x14ac:dyDescent="0.25">
      <c r="A13" s="13" t="s">
        <v>15</v>
      </c>
      <c r="B13" s="5">
        <v>40179</v>
      </c>
      <c r="C13" s="5">
        <v>342</v>
      </c>
      <c r="D13" s="5">
        <v>253</v>
      </c>
      <c r="E13" s="5">
        <v>30399</v>
      </c>
      <c r="F13" s="5">
        <v>9177</v>
      </c>
      <c r="G13" s="5">
        <v>8</v>
      </c>
      <c r="H13" s="5">
        <v>0</v>
      </c>
      <c r="J13" s="11"/>
      <c r="K13" s="11"/>
    </row>
    <row r="14" spans="1:11" ht="15.75" customHeight="1" x14ac:dyDescent="0.25">
      <c r="A14" s="13" t="s">
        <v>16</v>
      </c>
      <c r="B14" s="5">
        <v>25263</v>
      </c>
      <c r="C14" s="5">
        <v>129</v>
      </c>
      <c r="D14" s="5">
        <v>450</v>
      </c>
      <c r="E14" s="5">
        <v>280</v>
      </c>
      <c r="F14" s="5">
        <v>24384</v>
      </c>
      <c r="G14" s="5">
        <v>20</v>
      </c>
      <c r="H14" s="5">
        <v>0</v>
      </c>
      <c r="J14" s="11"/>
      <c r="K14" s="11"/>
    </row>
    <row r="15" spans="1:11" ht="15.75" customHeight="1" x14ac:dyDescent="0.25">
      <c r="A15" s="13" t="s">
        <v>17</v>
      </c>
      <c r="B15" s="5">
        <v>36575</v>
      </c>
      <c r="C15" s="5">
        <v>62</v>
      </c>
      <c r="D15" s="5">
        <v>508</v>
      </c>
      <c r="E15" s="5">
        <v>10654</v>
      </c>
      <c r="F15" s="5">
        <v>25351</v>
      </c>
      <c r="G15" s="5">
        <v>0</v>
      </c>
      <c r="H15" s="5">
        <v>0</v>
      </c>
      <c r="J15" s="11"/>
      <c r="K15" s="11"/>
    </row>
    <row r="16" spans="1:11" ht="15.75" customHeight="1" x14ac:dyDescent="0.25">
      <c r="A16" s="13" t="s">
        <v>18</v>
      </c>
      <c r="B16" s="5">
        <v>106610</v>
      </c>
      <c r="C16" s="5">
        <v>586</v>
      </c>
      <c r="D16" s="5">
        <v>74009</v>
      </c>
      <c r="E16" s="5">
        <v>11279</v>
      </c>
      <c r="F16" s="5">
        <v>19073</v>
      </c>
      <c r="G16" s="5">
        <v>1652</v>
      </c>
      <c r="H16" s="5">
        <v>11</v>
      </c>
      <c r="J16" s="11"/>
      <c r="K16" s="11"/>
    </row>
    <row r="17" spans="1:11" ht="15.75" customHeight="1" x14ac:dyDescent="0.25">
      <c r="A17" s="13" t="s">
        <v>19</v>
      </c>
      <c r="B17" s="5">
        <v>35823</v>
      </c>
      <c r="C17" s="5">
        <v>125</v>
      </c>
      <c r="D17" s="5">
        <v>2379</v>
      </c>
      <c r="E17" s="5">
        <v>3708</v>
      </c>
      <c r="F17" s="5">
        <v>28758</v>
      </c>
      <c r="G17" s="5">
        <v>853</v>
      </c>
      <c r="H17" s="5">
        <v>0</v>
      </c>
      <c r="J17" s="11"/>
      <c r="K17" s="11"/>
    </row>
    <row r="18" spans="1:11" ht="15.75" customHeight="1" x14ac:dyDescent="0.25">
      <c r="A18" s="13" t="s">
        <v>20</v>
      </c>
      <c r="B18" s="5">
        <v>78757</v>
      </c>
      <c r="C18" s="5">
        <v>79</v>
      </c>
      <c r="D18" s="5">
        <v>1575</v>
      </c>
      <c r="E18" s="5">
        <v>35527</v>
      </c>
      <c r="F18" s="5">
        <v>41426</v>
      </c>
      <c r="G18" s="5">
        <v>150</v>
      </c>
      <c r="H18" s="5">
        <v>0</v>
      </c>
      <c r="J18" s="11"/>
      <c r="K18" s="11"/>
    </row>
    <row r="19" spans="1:11" ht="15.75" customHeight="1" x14ac:dyDescent="0.25">
      <c r="A19" s="13" t="s">
        <v>21</v>
      </c>
      <c r="B19" s="5">
        <v>33566</v>
      </c>
      <c r="C19" s="5">
        <v>410</v>
      </c>
      <c r="D19" s="5">
        <v>738</v>
      </c>
      <c r="E19" s="5">
        <v>3860</v>
      </c>
      <c r="F19" s="5">
        <v>28511</v>
      </c>
      <c r="G19" s="5">
        <v>47</v>
      </c>
      <c r="H19" s="5">
        <v>0</v>
      </c>
      <c r="J19" s="11"/>
      <c r="K19" s="11"/>
    </row>
    <row r="20" spans="1:11" ht="15.75" customHeight="1" x14ac:dyDescent="0.25">
      <c r="A20" s="13" t="s">
        <v>22</v>
      </c>
      <c r="B20" s="5">
        <v>37026</v>
      </c>
      <c r="C20" s="5">
        <v>74</v>
      </c>
      <c r="D20" s="5">
        <v>35123</v>
      </c>
      <c r="E20" s="5">
        <v>474</v>
      </c>
      <c r="F20" s="5">
        <v>1307</v>
      </c>
      <c r="G20" s="5">
        <v>48</v>
      </c>
      <c r="H20" s="5">
        <v>0</v>
      </c>
      <c r="J20" s="11"/>
      <c r="K20" s="11"/>
    </row>
    <row r="21" spans="1:11" ht="15.75" customHeight="1" x14ac:dyDescent="0.25">
      <c r="A21" s="13" t="s">
        <v>23</v>
      </c>
      <c r="B21" s="5">
        <v>60187</v>
      </c>
      <c r="C21" s="5">
        <v>457</v>
      </c>
      <c r="D21" s="5">
        <v>46880</v>
      </c>
      <c r="E21" s="5">
        <v>9594</v>
      </c>
      <c r="F21" s="5">
        <v>1228</v>
      </c>
      <c r="G21" s="5">
        <v>2028</v>
      </c>
      <c r="H21" s="5">
        <v>0</v>
      </c>
      <c r="J21" s="11"/>
      <c r="K21" s="11"/>
    </row>
    <row r="22" spans="1:11" ht="15.75" customHeight="1" x14ac:dyDescent="0.25">
      <c r="A22" s="13" t="s">
        <v>24</v>
      </c>
      <c r="B22" s="5">
        <v>52441</v>
      </c>
      <c r="C22" s="5">
        <v>84</v>
      </c>
      <c r="D22" s="5">
        <v>4253</v>
      </c>
      <c r="E22" s="5">
        <v>30080</v>
      </c>
      <c r="F22" s="5">
        <v>17819</v>
      </c>
      <c r="G22" s="5">
        <v>205</v>
      </c>
      <c r="H22" s="5">
        <v>0</v>
      </c>
      <c r="J22" s="11"/>
      <c r="K22" s="11"/>
    </row>
    <row r="23" spans="1:11" ht="15.75" customHeight="1" x14ac:dyDescent="0.25">
      <c r="A23" s="13" t="s">
        <v>25</v>
      </c>
      <c r="B23" s="5">
        <v>24815</v>
      </c>
      <c r="C23" s="5">
        <v>84</v>
      </c>
      <c r="D23" s="5">
        <v>23527</v>
      </c>
      <c r="E23" s="5">
        <v>1055</v>
      </c>
      <c r="F23" s="5">
        <v>144</v>
      </c>
      <c r="G23" s="5">
        <v>5</v>
      </c>
      <c r="H23" s="5">
        <v>0</v>
      </c>
      <c r="J23" s="11"/>
      <c r="K23" s="11"/>
    </row>
    <row r="24" spans="1:11" ht="15.75" customHeight="1" x14ac:dyDescent="0.25">
      <c r="A24" s="13" t="s">
        <v>26</v>
      </c>
      <c r="B24" s="5">
        <v>31384</v>
      </c>
      <c r="C24" s="5">
        <v>176</v>
      </c>
      <c r="D24" s="5">
        <v>411</v>
      </c>
      <c r="E24" s="5">
        <v>66</v>
      </c>
      <c r="F24" s="5">
        <v>23500</v>
      </c>
      <c r="G24" s="5">
        <v>7231</v>
      </c>
      <c r="H24" s="5">
        <v>0</v>
      </c>
      <c r="J24" s="11"/>
      <c r="K24" s="11"/>
    </row>
    <row r="25" spans="1:11" ht="15.75" customHeight="1" x14ac:dyDescent="0.25">
      <c r="A25" s="13" t="s">
        <v>27</v>
      </c>
      <c r="B25" s="5">
        <v>65561</v>
      </c>
      <c r="C25" s="5">
        <v>1416</v>
      </c>
      <c r="D25" s="5">
        <v>14594</v>
      </c>
      <c r="E25" s="5">
        <v>19727</v>
      </c>
      <c r="F25" s="5">
        <v>29450</v>
      </c>
      <c r="G25" s="5">
        <v>374</v>
      </c>
      <c r="H25" s="5">
        <v>0</v>
      </c>
      <c r="J25" s="11"/>
      <c r="K25" s="11"/>
    </row>
    <row r="26" spans="1:11" ht="15.75" customHeight="1" x14ac:dyDescent="0.25">
      <c r="A26" s="13" t="s">
        <v>28</v>
      </c>
      <c r="B26" s="5">
        <v>45127</v>
      </c>
      <c r="C26" s="5">
        <v>266</v>
      </c>
      <c r="D26" s="5">
        <v>957</v>
      </c>
      <c r="E26" s="5">
        <v>22270</v>
      </c>
      <c r="F26" s="5">
        <v>21561</v>
      </c>
      <c r="G26" s="5">
        <v>32</v>
      </c>
      <c r="H26" s="5">
        <v>41</v>
      </c>
      <c r="J26" s="11"/>
      <c r="K26" s="11"/>
    </row>
    <row r="27" spans="1:11" ht="15.75" customHeight="1" x14ac:dyDescent="0.25">
      <c r="A27" s="13" t="s">
        <v>29</v>
      </c>
      <c r="B27" s="5">
        <v>35333</v>
      </c>
      <c r="C27" s="5">
        <v>219</v>
      </c>
      <c r="D27" s="5">
        <v>32952</v>
      </c>
      <c r="E27" s="5">
        <v>307</v>
      </c>
      <c r="F27" s="5">
        <v>1749</v>
      </c>
      <c r="G27" s="5">
        <v>106</v>
      </c>
      <c r="H27" s="5">
        <v>0</v>
      </c>
      <c r="J27" s="11"/>
      <c r="K27" s="11"/>
    </row>
    <row r="28" spans="1:11" ht="15.75" customHeight="1" x14ac:dyDescent="0.25">
      <c r="A28" s="13" t="s">
        <v>30</v>
      </c>
      <c r="B28" s="5">
        <v>57546</v>
      </c>
      <c r="C28" s="5">
        <v>144</v>
      </c>
      <c r="D28" s="5">
        <v>1019</v>
      </c>
      <c r="E28" s="5">
        <v>17177</v>
      </c>
      <c r="F28" s="5">
        <v>39200</v>
      </c>
      <c r="G28" s="5">
        <v>6</v>
      </c>
      <c r="H28" s="5">
        <v>0</v>
      </c>
      <c r="J28" s="11"/>
      <c r="K28" s="11"/>
    </row>
    <row r="29" spans="1:11" ht="15.75" customHeight="1" x14ac:dyDescent="0.25">
      <c r="A29" s="13" t="s">
        <v>31</v>
      </c>
      <c r="B29" s="5">
        <v>31113</v>
      </c>
      <c r="C29" s="5">
        <v>137</v>
      </c>
      <c r="D29" s="5">
        <v>30316</v>
      </c>
      <c r="E29" s="5">
        <v>243</v>
      </c>
      <c r="F29" s="5">
        <v>367</v>
      </c>
      <c r="G29" s="5">
        <v>50</v>
      </c>
      <c r="H29" s="5">
        <v>0</v>
      </c>
      <c r="J29" s="11"/>
      <c r="K29" s="11"/>
    </row>
    <row r="30" spans="1:11" ht="15.75" customHeight="1" x14ac:dyDescent="0.25">
      <c r="A30" s="13" t="s">
        <v>32</v>
      </c>
      <c r="B30" s="5">
        <v>37418</v>
      </c>
      <c r="C30" s="5">
        <v>79</v>
      </c>
      <c r="D30" s="5">
        <v>5272</v>
      </c>
      <c r="E30" s="5">
        <v>7820</v>
      </c>
      <c r="F30" s="5">
        <v>24202</v>
      </c>
      <c r="G30" s="5">
        <v>45</v>
      </c>
      <c r="H30" s="5">
        <v>0</v>
      </c>
      <c r="J30" s="11"/>
      <c r="K30" s="11"/>
    </row>
    <row r="31" spans="1:11" ht="15.75" customHeight="1" x14ac:dyDescent="0.25">
      <c r="A31" s="13" t="s">
        <v>33</v>
      </c>
      <c r="B31" s="5">
        <v>27970</v>
      </c>
      <c r="C31" s="5">
        <v>103</v>
      </c>
      <c r="D31" s="5">
        <v>403</v>
      </c>
      <c r="E31" s="5">
        <v>45</v>
      </c>
      <c r="F31" s="5">
        <v>27413</v>
      </c>
      <c r="G31" s="5">
        <v>6</v>
      </c>
      <c r="H31" s="5">
        <v>0</v>
      </c>
      <c r="J31" s="11"/>
      <c r="K31" s="11"/>
    </row>
    <row r="32" spans="1:11" ht="15.75" customHeight="1" x14ac:dyDescent="0.25">
      <c r="A32" s="13" t="s">
        <v>34</v>
      </c>
      <c r="B32" s="5">
        <v>26467</v>
      </c>
      <c r="C32" s="5">
        <v>87</v>
      </c>
      <c r="D32" s="5">
        <v>1120</v>
      </c>
      <c r="E32" s="5">
        <v>664</v>
      </c>
      <c r="F32" s="5">
        <v>24585</v>
      </c>
      <c r="G32" s="5">
        <v>11</v>
      </c>
      <c r="H32" s="5">
        <v>0</v>
      </c>
      <c r="J32" s="11"/>
      <c r="K32" s="11"/>
    </row>
    <row r="33" spans="1:11" ht="15.75" customHeight="1" x14ac:dyDescent="0.25">
      <c r="A33" s="13" t="s">
        <v>35</v>
      </c>
      <c r="B33" s="5">
        <v>63475</v>
      </c>
      <c r="C33" s="5">
        <v>216</v>
      </c>
      <c r="D33" s="5">
        <v>51979</v>
      </c>
      <c r="E33" s="5">
        <v>9826</v>
      </c>
      <c r="F33" s="5">
        <v>1454</v>
      </c>
      <c r="G33" s="5">
        <v>0</v>
      </c>
      <c r="H33" s="5">
        <v>0</v>
      </c>
      <c r="J33" s="11"/>
      <c r="K33" s="11"/>
    </row>
    <row r="34" spans="1:11" ht="15.75" customHeight="1" x14ac:dyDescent="0.25">
      <c r="A34" s="14" t="s">
        <v>36</v>
      </c>
      <c r="B34" s="7">
        <f>SUM(B6:B33)</f>
        <v>1235017</v>
      </c>
      <c r="C34" s="7">
        <f t="shared" ref="C34:H34" si="0">SUM(C6:C33)</f>
        <v>8132</v>
      </c>
      <c r="D34" s="7">
        <f t="shared" si="0"/>
        <v>376200</v>
      </c>
      <c r="E34" s="7">
        <f t="shared" si="0"/>
        <v>258764</v>
      </c>
      <c r="F34" s="7">
        <f t="shared" si="0"/>
        <v>577896</v>
      </c>
      <c r="G34" s="7">
        <f t="shared" si="0"/>
        <v>13963</v>
      </c>
      <c r="H34" s="7">
        <f t="shared" si="0"/>
        <v>62</v>
      </c>
      <c r="J34" s="11"/>
      <c r="K34" s="11"/>
    </row>
    <row r="35" spans="1:11" ht="15.75" customHeight="1" x14ac:dyDescent="0.25">
      <c r="A35" s="15" t="s">
        <v>37</v>
      </c>
      <c r="B35" s="5">
        <v>75839</v>
      </c>
      <c r="C35" s="5">
        <v>1979</v>
      </c>
      <c r="D35" s="5">
        <v>50084</v>
      </c>
      <c r="E35" s="5">
        <v>7000</v>
      </c>
      <c r="F35" s="5">
        <v>16275</v>
      </c>
      <c r="G35" s="5">
        <v>501</v>
      </c>
      <c r="H35" s="5">
        <v>0</v>
      </c>
      <c r="J35" s="11"/>
      <c r="K35" s="11"/>
    </row>
    <row r="36" spans="1:11" ht="15.75" customHeight="1" x14ac:dyDescent="0.25">
      <c r="A36" s="15" t="s">
        <v>38</v>
      </c>
      <c r="B36" s="5">
        <v>42477</v>
      </c>
      <c r="C36" s="5">
        <v>106</v>
      </c>
      <c r="D36" s="5">
        <v>31293</v>
      </c>
      <c r="E36" s="5">
        <v>3411</v>
      </c>
      <c r="F36" s="5">
        <v>7489</v>
      </c>
      <c r="G36" s="5">
        <v>178</v>
      </c>
      <c r="H36" s="5">
        <v>0</v>
      </c>
      <c r="J36" s="11"/>
      <c r="K36" s="11"/>
    </row>
    <row r="37" spans="1:11" ht="15.75" customHeight="1" x14ac:dyDescent="0.25">
      <c r="A37" s="4" t="s">
        <v>104</v>
      </c>
      <c r="B37" s="5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J37" s="11"/>
      <c r="K37" s="11"/>
    </row>
    <row r="38" spans="1:11" ht="15.75" customHeight="1" x14ac:dyDescent="0.25">
      <c r="A38" s="15" t="s">
        <v>39</v>
      </c>
      <c r="B38" s="5">
        <v>128882</v>
      </c>
      <c r="C38" s="5">
        <v>1160</v>
      </c>
      <c r="D38" s="5">
        <v>96764</v>
      </c>
      <c r="E38" s="5">
        <v>11922</v>
      </c>
      <c r="F38" s="5">
        <v>18224</v>
      </c>
      <c r="G38" s="5">
        <v>799</v>
      </c>
      <c r="H38" s="5">
        <v>13</v>
      </c>
      <c r="J38" s="11"/>
      <c r="K38" s="11"/>
    </row>
    <row r="39" spans="1:11" ht="15.75" customHeight="1" x14ac:dyDescent="0.25">
      <c r="A39" s="15" t="s">
        <v>40</v>
      </c>
      <c r="B39" s="5">
        <v>114599</v>
      </c>
      <c r="C39" s="5">
        <v>286</v>
      </c>
      <c r="D39" s="5">
        <v>82913</v>
      </c>
      <c r="E39" s="5">
        <v>6796</v>
      </c>
      <c r="F39" s="5">
        <v>20616</v>
      </c>
      <c r="G39" s="5">
        <v>3988</v>
      </c>
      <c r="H39" s="5">
        <v>0</v>
      </c>
      <c r="J39" s="11"/>
      <c r="K39" s="11"/>
    </row>
    <row r="40" spans="1:11" ht="15.75" customHeight="1" x14ac:dyDescent="0.25">
      <c r="A40" s="15" t="s">
        <v>41</v>
      </c>
      <c r="B40" s="5">
        <v>92269</v>
      </c>
      <c r="C40" s="5">
        <v>175</v>
      </c>
      <c r="D40" s="5">
        <v>58314</v>
      </c>
      <c r="E40" s="5">
        <v>6939</v>
      </c>
      <c r="F40" s="5">
        <v>23049</v>
      </c>
      <c r="G40" s="5">
        <v>3792</v>
      </c>
      <c r="H40" s="5">
        <v>0</v>
      </c>
      <c r="J40" s="11"/>
      <c r="K40" s="11"/>
    </row>
    <row r="41" spans="1:11" ht="15.75" customHeight="1" x14ac:dyDescent="0.25">
      <c r="A41" s="15" t="s">
        <v>42</v>
      </c>
      <c r="B41" s="5">
        <v>133248</v>
      </c>
      <c r="C41" s="5">
        <v>773</v>
      </c>
      <c r="D41" s="5">
        <v>101513</v>
      </c>
      <c r="E41" s="5">
        <v>8033</v>
      </c>
      <c r="F41" s="5">
        <v>22291</v>
      </c>
      <c r="G41" s="5">
        <v>608</v>
      </c>
      <c r="H41" s="5">
        <v>30</v>
      </c>
      <c r="J41" s="11"/>
      <c r="K41" s="11"/>
    </row>
    <row r="42" spans="1:11" ht="15.75" customHeight="1" x14ac:dyDescent="0.25">
      <c r="A42" s="15" t="s">
        <v>43</v>
      </c>
      <c r="B42" s="5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J42" s="11"/>
      <c r="K42" s="11"/>
    </row>
    <row r="43" spans="1:11" ht="15.75" customHeight="1" x14ac:dyDescent="0.25">
      <c r="A43" s="15" t="s">
        <v>44</v>
      </c>
      <c r="B43" s="5">
        <v>91117</v>
      </c>
      <c r="C43" s="5">
        <v>346</v>
      </c>
      <c r="D43" s="5">
        <v>70634</v>
      </c>
      <c r="E43" s="5">
        <v>4355</v>
      </c>
      <c r="F43" s="5">
        <v>15071</v>
      </c>
      <c r="G43" s="5">
        <v>702</v>
      </c>
      <c r="H43" s="5">
        <v>9</v>
      </c>
      <c r="J43" s="11"/>
      <c r="K43" s="11"/>
    </row>
    <row r="44" spans="1:11" ht="15.75" customHeight="1" x14ac:dyDescent="0.25">
      <c r="A44" s="15" t="s">
        <v>45</v>
      </c>
      <c r="B44" s="5">
        <v>76419</v>
      </c>
      <c r="C44" s="5">
        <v>688</v>
      </c>
      <c r="D44" s="5">
        <v>53538</v>
      </c>
      <c r="E44" s="5">
        <v>5365</v>
      </c>
      <c r="F44" s="5">
        <v>16484</v>
      </c>
      <c r="G44" s="5">
        <v>344</v>
      </c>
      <c r="H44" s="5">
        <v>0</v>
      </c>
      <c r="J44" s="11"/>
      <c r="K44" s="11"/>
    </row>
    <row r="45" spans="1:11" ht="15.75" customHeight="1" x14ac:dyDescent="0.25">
      <c r="A45" s="15" t="s">
        <v>46</v>
      </c>
      <c r="B45" s="5">
        <v>65476</v>
      </c>
      <c r="C45" s="5">
        <v>39</v>
      </c>
      <c r="D45" s="5">
        <v>46134</v>
      </c>
      <c r="E45" s="5">
        <v>3608</v>
      </c>
      <c r="F45" s="5">
        <v>15197</v>
      </c>
      <c r="G45" s="5">
        <v>498</v>
      </c>
      <c r="H45" s="5">
        <v>0</v>
      </c>
      <c r="J45" s="11"/>
      <c r="K45" s="11"/>
    </row>
    <row r="46" spans="1:11" ht="15.75" customHeight="1" x14ac:dyDescent="0.25">
      <c r="A46" s="15" t="s">
        <v>47</v>
      </c>
      <c r="B46" s="5">
        <v>63953</v>
      </c>
      <c r="C46" s="5">
        <v>838</v>
      </c>
      <c r="D46" s="5">
        <v>36325</v>
      </c>
      <c r="E46" s="5">
        <v>5436</v>
      </c>
      <c r="F46" s="5">
        <v>20721</v>
      </c>
      <c r="G46" s="5">
        <v>633</v>
      </c>
      <c r="H46" s="5">
        <v>0</v>
      </c>
      <c r="J46" s="11"/>
      <c r="K46" s="11"/>
    </row>
    <row r="47" spans="1:11" ht="15.75" customHeight="1" x14ac:dyDescent="0.25">
      <c r="A47" s="15" t="s">
        <v>48</v>
      </c>
      <c r="B47" s="5">
        <v>87440</v>
      </c>
      <c r="C47" s="5">
        <v>175</v>
      </c>
      <c r="D47" s="5">
        <v>74612</v>
      </c>
      <c r="E47" s="5">
        <v>4180</v>
      </c>
      <c r="F47" s="5">
        <v>8097</v>
      </c>
      <c r="G47" s="5">
        <v>367</v>
      </c>
      <c r="H47" s="5">
        <v>9</v>
      </c>
      <c r="J47" s="11"/>
      <c r="K47" s="11"/>
    </row>
    <row r="48" spans="1:11" ht="15.75" customHeight="1" x14ac:dyDescent="0.25">
      <c r="A48" s="15" t="s">
        <v>49</v>
      </c>
      <c r="B48" s="5">
        <v>41600</v>
      </c>
      <c r="C48" s="5">
        <v>175</v>
      </c>
      <c r="D48" s="5">
        <v>32110</v>
      </c>
      <c r="E48" s="5">
        <v>2796</v>
      </c>
      <c r="F48" s="5">
        <v>6078</v>
      </c>
      <c r="G48" s="5">
        <v>441</v>
      </c>
      <c r="H48" s="5">
        <v>0</v>
      </c>
      <c r="J48" s="11"/>
      <c r="K48" s="11"/>
    </row>
    <row r="49" spans="1:11" ht="15.75" customHeight="1" x14ac:dyDescent="0.25">
      <c r="A49" s="15" t="s">
        <v>50</v>
      </c>
      <c r="B49" s="5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J49" s="11"/>
      <c r="K49" s="11"/>
    </row>
    <row r="50" spans="1:11" ht="15.75" customHeight="1" x14ac:dyDescent="0.25">
      <c r="A50" s="16" t="s">
        <v>36</v>
      </c>
      <c r="B50" s="7">
        <f t="shared" ref="B50:H50" si="1">SUM(B35:B49)</f>
        <v>1013319</v>
      </c>
      <c r="C50" s="7">
        <f t="shared" si="1"/>
        <v>6740</v>
      </c>
      <c r="D50" s="7">
        <f t="shared" si="1"/>
        <v>734234</v>
      </c>
      <c r="E50" s="7">
        <f t="shared" si="1"/>
        <v>69841</v>
      </c>
      <c r="F50" s="7">
        <f t="shared" si="1"/>
        <v>189592</v>
      </c>
      <c r="G50" s="7">
        <f t="shared" si="1"/>
        <v>12851</v>
      </c>
      <c r="H50" s="7">
        <f t="shared" si="1"/>
        <v>61</v>
      </c>
      <c r="J50" s="11"/>
      <c r="K50" s="11"/>
    </row>
    <row r="51" spans="1:11" ht="15.75" customHeight="1" x14ac:dyDescent="0.25">
      <c r="A51" s="15" t="s">
        <v>51</v>
      </c>
      <c r="B51" s="5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J51" s="11"/>
      <c r="K51" s="11"/>
    </row>
    <row r="52" spans="1:11" ht="15.75" customHeight="1" x14ac:dyDescent="0.25">
      <c r="A52" s="15" t="s">
        <v>52</v>
      </c>
      <c r="B52" s="5">
        <v>23467</v>
      </c>
      <c r="C52" s="5">
        <v>188</v>
      </c>
      <c r="D52" s="5">
        <v>12438</v>
      </c>
      <c r="E52" s="5">
        <v>3121</v>
      </c>
      <c r="F52" s="5">
        <v>7251</v>
      </c>
      <c r="G52" s="5">
        <v>469</v>
      </c>
      <c r="H52" s="5">
        <v>0</v>
      </c>
      <c r="J52" s="11"/>
      <c r="K52" s="11"/>
    </row>
    <row r="53" spans="1:11" ht="15.75" customHeight="1" x14ac:dyDescent="0.25">
      <c r="A53" s="15" t="s">
        <v>53</v>
      </c>
      <c r="B53" s="5">
        <v>6263</v>
      </c>
      <c r="C53" s="5">
        <v>118</v>
      </c>
      <c r="D53" s="5">
        <v>3431</v>
      </c>
      <c r="E53" s="5">
        <v>1224</v>
      </c>
      <c r="F53" s="5">
        <v>1420</v>
      </c>
      <c r="G53" s="5">
        <v>70</v>
      </c>
      <c r="H53" s="5">
        <v>0</v>
      </c>
      <c r="J53" s="11"/>
      <c r="K53" s="11"/>
    </row>
    <row r="54" spans="1:11" ht="15.75" customHeight="1" x14ac:dyDescent="0.25">
      <c r="A54" s="15" t="s">
        <v>54</v>
      </c>
      <c r="B54" s="5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J54" s="11"/>
      <c r="K54" s="11"/>
    </row>
    <row r="55" spans="1:11" ht="31.5" x14ac:dyDescent="0.25">
      <c r="A55" s="15" t="s">
        <v>55</v>
      </c>
      <c r="B55" s="5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J55" s="11"/>
      <c r="K55" s="11"/>
    </row>
    <row r="56" spans="1:11" ht="15.75" customHeight="1" x14ac:dyDescent="0.25">
      <c r="A56" s="15" t="s">
        <v>56</v>
      </c>
      <c r="B56" s="5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J56" s="11"/>
      <c r="K56" s="11"/>
    </row>
    <row r="57" spans="1:11" ht="31.5" x14ac:dyDescent="0.25">
      <c r="A57" s="15" t="s">
        <v>57</v>
      </c>
      <c r="B57" s="5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J57" s="11"/>
      <c r="K57" s="11"/>
    </row>
    <row r="58" spans="1:11" ht="15.75" customHeight="1" x14ac:dyDescent="0.25">
      <c r="A58" s="15" t="s">
        <v>58</v>
      </c>
      <c r="B58" s="5">
        <v>13780</v>
      </c>
      <c r="C58" s="5">
        <v>265</v>
      </c>
      <c r="D58" s="5">
        <v>8927</v>
      </c>
      <c r="E58" s="5">
        <v>1456</v>
      </c>
      <c r="F58" s="5">
        <v>3006</v>
      </c>
      <c r="G58" s="5">
        <v>126</v>
      </c>
      <c r="H58" s="5">
        <v>0</v>
      </c>
      <c r="J58" s="11"/>
      <c r="K58" s="11"/>
    </row>
    <row r="59" spans="1:11" ht="15.75" customHeight="1" x14ac:dyDescent="0.25">
      <c r="A59" s="15" t="s">
        <v>59</v>
      </c>
      <c r="B59" s="5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J59" s="11"/>
      <c r="K59" s="11"/>
    </row>
    <row r="60" spans="1:11" ht="15.75" customHeight="1" x14ac:dyDescent="0.25">
      <c r="A60" s="16" t="s">
        <v>36</v>
      </c>
      <c r="B60" s="7">
        <f>SUM(B51:B59)</f>
        <v>43510</v>
      </c>
      <c r="C60" s="7">
        <f t="shared" ref="C60:H60" si="2">SUM(C51:C59)</f>
        <v>571</v>
      </c>
      <c r="D60" s="7">
        <f t="shared" si="2"/>
        <v>24796</v>
      </c>
      <c r="E60" s="7">
        <f t="shared" si="2"/>
        <v>5801</v>
      </c>
      <c r="F60" s="7">
        <f t="shared" si="2"/>
        <v>11677</v>
      </c>
      <c r="G60" s="7">
        <f t="shared" si="2"/>
        <v>665</v>
      </c>
      <c r="H60" s="7">
        <f t="shared" si="2"/>
        <v>0</v>
      </c>
      <c r="J60" s="11"/>
      <c r="K60" s="11"/>
    </row>
    <row r="61" spans="1:11" ht="15.75" customHeight="1" x14ac:dyDescent="0.25">
      <c r="A61" s="15" t="s">
        <v>60</v>
      </c>
      <c r="B61" s="5">
        <v>130260</v>
      </c>
      <c r="C61" s="5">
        <v>612</v>
      </c>
      <c r="D61" s="5">
        <v>19500</v>
      </c>
      <c r="E61" s="5">
        <v>25283</v>
      </c>
      <c r="F61" s="5">
        <v>78951</v>
      </c>
      <c r="G61" s="5">
        <v>5914</v>
      </c>
      <c r="H61" s="5">
        <v>0</v>
      </c>
      <c r="J61" s="11"/>
      <c r="K61" s="11"/>
    </row>
    <row r="62" spans="1:11" ht="15.75" customHeight="1" x14ac:dyDescent="0.25">
      <c r="A62" s="15" t="s">
        <v>61</v>
      </c>
      <c r="B62" s="5">
        <v>17601</v>
      </c>
      <c r="C62" s="5">
        <v>429</v>
      </c>
      <c r="D62" s="5">
        <v>2311</v>
      </c>
      <c r="E62" s="5">
        <v>3598</v>
      </c>
      <c r="F62" s="5">
        <v>10430</v>
      </c>
      <c r="G62" s="5">
        <v>833</v>
      </c>
      <c r="H62" s="5">
        <v>0</v>
      </c>
      <c r="J62" s="11"/>
      <c r="K62" s="11"/>
    </row>
    <row r="63" spans="1:11" ht="15.75" customHeight="1" x14ac:dyDescent="0.25">
      <c r="A63" s="15" t="s">
        <v>62</v>
      </c>
      <c r="B63" s="5">
        <v>34863</v>
      </c>
      <c r="C63" s="5">
        <v>349</v>
      </c>
      <c r="D63" s="5">
        <v>4532</v>
      </c>
      <c r="E63" s="5">
        <v>6973</v>
      </c>
      <c r="F63" s="5">
        <v>18477</v>
      </c>
      <c r="G63" s="5">
        <v>4532</v>
      </c>
      <c r="H63" s="5">
        <v>0</v>
      </c>
      <c r="J63" s="11"/>
      <c r="K63" s="11"/>
    </row>
    <row r="64" spans="1:11" ht="15.75" customHeight="1" x14ac:dyDescent="0.25">
      <c r="A64" s="15" t="s">
        <v>63</v>
      </c>
      <c r="B64" s="5">
        <v>8073</v>
      </c>
      <c r="C64" s="5">
        <v>77</v>
      </c>
      <c r="D64" s="5">
        <v>1069</v>
      </c>
      <c r="E64" s="5">
        <v>1418</v>
      </c>
      <c r="F64" s="5">
        <v>5124</v>
      </c>
      <c r="G64" s="5">
        <v>385</v>
      </c>
      <c r="H64" s="5">
        <v>0</v>
      </c>
      <c r="J64" s="11"/>
      <c r="K64" s="11"/>
    </row>
    <row r="65" spans="1:11" s="17" customFormat="1" ht="15.75" customHeight="1" x14ac:dyDescent="0.25">
      <c r="A65" s="16" t="s">
        <v>36</v>
      </c>
      <c r="B65" s="7">
        <f>SUM(B61:B64)</f>
        <v>190797</v>
      </c>
      <c r="C65" s="7">
        <f t="shared" ref="C65:H65" si="3">SUM(C61:C64)</f>
        <v>1467</v>
      </c>
      <c r="D65" s="7">
        <f t="shared" si="3"/>
        <v>27412</v>
      </c>
      <c r="E65" s="7">
        <f t="shared" si="3"/>
        <v>37272</v>
      </c>
      <c r="F65" s="7">
        <f t="shared" si="3"/>
        <v>112982</v>
      </c>
      <c r="G65" s="7">
        <f t="shared" si="3"/>
        <v>11664</v>
      </c>
      <c r="H65" s="7">
        <f t="shared" si="3"/>
        <v>0</v>
      </c>
      <c r="J65" s="11"/>
      <c r="K65" s="11"/>
    </row>
    <row r="66" spans="1:11" ht="15.75" customHeight="1" x14ac:dyDescent="0.25">
      <c r="A66" s="15" t="s">
        <v>64</v>
      </c>
      <c r="B66" s="5">
        <v>105522</v>
      </c>
      <c r="C66" s="5">
        <v>718</v>
      </c>
      <c r="D66" s="5">
        <v>21326</v>
      </c>
      <c r="E66" s="5">
        <v>28248</v>
      </c>
      <c r="F66" s="5">
        <v>47770</v>
      </c>
      <c r="G66" s="5">
        <v>7460</v>
      </c>
      <c r="H66" s="5">
        <v>0</v>
      </c>
      <c r="J66" s="11"/>
      <c r="K66" s="11"/>
    </row>
    <row r="67" spans="1:11" ht="15.75" customHeight="1" x14ac:dyDescent="0.25">
      <c r="A67" s="15" t="s">
        <v>65</v>
      </c>
      <c r="B67" s="5">
        <v>4472</v>
      </c>
      <c r="C67" s="5">
        <v>4</v>
      </c>
      <c r="D67" s="5">
        <v>3444</v>
      </c>
      <c r="E67" s="5">
        <v>408</v>
      </c>
      <c r="F67" s="5">
        <v>591</v>
      </c>
      <c r="G67" s="5">
        <v>25</v>
      </c>
      <c r="H67" s="5">
        <v>0</v>
      </c>
      <c r="J67" s="11"/>
      <c r="K67" s="11"/>
    </row>
    <row r="68" spans="1:11" ht="31.5" x14ac:dyDescent="0.25">
      <c r="A68" s="15" t="s">
        <v>66</v>
      </c>
      <c r="B68" s="5"/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J68" s="11"/>
      <c r="K68" s="11"/>
    </row>
    <row r="69" spans="1:11" ht="15.75" customHeight="1" x14ac:dyDescent="0.25">
      <c r="A69" s="4" t="s">
        <v>67</v>
      </c>
      <c r="B69" s="5"/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J69" s="11"/>
      <c r="K69" s="11"/>
    </row>
    <row r="70" spans="1:11" ht="15.75" customHeight="1" x14ac:dyDescent="0.25">
      <c r="A70" s="1" t="s">
        <v>68</v>
      </c>
      <c r="B70" s="5">
        <v>311</v>
      </c>
      <c r="C70" s="5">
        <v>0</v>
      </c>
      <c r="D70" s="5">
        <v>221</v>
      </c>
      <c r="E70" s="5">
        <v>50</v>
      </c>
      <c r="F70" s="5">
        <v>38</v>
      </c>
      <c r="G70" s="5">
        <v>2</v>
      </c>
      <c r="H70" s="5">
        <v>0</v>
      </c>
      <c r="J70" s="11"/>
      <c r="K70" s="11"/>
    </row>
    <row r="71" spans="1:11" ht="15.75" customHeight="1" x14ac:dyDescent="0.25">
      <c r="A71" s="15" t="s">
        <v>69</v>
      </c>
      <c r="B71" s="5"/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J71" s="11"/>
      <c r="K71" s="11"/>
    </row>
    <row r="72" spans="1:11" ht="15.75" customHeight="1" x14ac:dyDescent="0.25">
      <c r="A72" s="15" t="s">
        <v>70</v>
      </c>
      <c r="B72" s="5"/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J72" s="11"/>
      <c r="K72" s="11"/>
    </row>
    <row r="73" spans="1:11" ht="15.75" customHeight="1" x14ac:dyDescent="0.25">
      <c r="A73" s="15" t="s">
        <v>71</v>
      </c>
      <c r="B73" s="5">
        <v>10339</v>
      </c>
      <c r="C73" s="5">
        <v>113</v>
      </c>
      <c r="D73" s="5">
        <v>4202</v>
      </c>
      <c r="E73" s="5">
        <v>1553</v>
      </c>
      <c r="F73" s="5">
        <v>4348</v>
      </c>
      <c r="G73" s="5">
        <v>123</v>
      </c>
      <c r="H73" s="5">
        <v>0</v>
      </c>
      <c r="J73" s="11"/>
      <c r="K73" s="11"/>
    </row>
    <row r="74" spans="1:11" ht="15.75" customHeight="1" x14ac:dyDescent="0.25">
      <c r="A74" s="15" t="s">
        <v>72</v>
      </c>
      <c r="B74" s="5"/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J74" s="11"/>
      <c r="K74" s="11"/>
    </row>
    <row r="75" spans="1:11" ht="15.75" customHeight="1" x14ac:dyDescent="0.25">
      <c r="A75" s="15" t="s">
        <v>73</v>
      </c>
      <c r="B75" s="5">
        <v>21713</v>
      </c>
      <c r="C75" s="5">
        <v>2</v>
      </c>
      <c r="D75" s="5">
        <v>13412</v>
      </c>
      <c r="E75" s="5">
        <v>3183</v>
      </c>
      <c r="F75" s="5">
        <v>4827</v>
      </c>
      <c r="G75" s="5">
        <v>289</v>
      </c>
      <c r="H75" s="5">
        <v>0</v>
      </c>
      <c r="J75" s="11"/>
      <c r="K75" s="11"/>
    </row>
    <row r="76" spans="1:11" ht="15.75" customHeight="1" x14ac:dyDescent="0.25">
      <c r="A76" s="15" t="s">
        <v>74</v>
      </c>
      <c r="B76" s="5"/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J76" s="11"/>
      <c r="K76" s="11"/>
    </row>
    <row r="77" spans="1:11" ht="15.75" customHeight="1" x14ac:dyDescent="0.25">
      <c r="A77" s="15" t="s">
        <v>75</v>
      </c>
      <c r="B77" s="5"/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J77" s="11"/>
      <c r="K77" s="11"/>
    </row>
    <row r="78" spans="1:11" ht="15.75" customHeight="1" x14ac:dyDescent="0.25">
      <c r="A78" s="15" t="s">
        <v>76</v>
      </c>
      <c r="B78" s="5"/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J78" s="11"/>
      <c r="K78" s="11"/>
    </row>
    <row r="79" spans="1:11" ht="15.75" customHeight="1" x14ac:dyDescent="0.25">
      <c r="A79" s="15" t="s">
        <v>77</v>
      </c>
      <c r="B79" s="5"/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J79" s="11"/>
      <c r="K79" s="11"/>
    </row>
    <row r="80" spans="1:11" ht="15.75" customHeight="1" x14ac:dyDescent="0.25">
      <c r="A80" s="15" t="s">
        <v>78</v>
      </c>
      <c r="B80" s="5">
        <v>1551</v>
      </c>
      <c r="C80" s="5">
        <v>0</v>
      </c>
      <c r="D80" s="5">
        <v>796</v>
      </c>
      <c r="E80" s="5">
        <v>184</v>
      </c>
      <c r="F80" s="5">
        <v>541</v>
      </c>
      <c r="G80" s="5">
        <v>15</v>
      </c>
      <c r="H80" s="5">
        <v>15</v>
      </c>
      <c r="J80" s="11"/>
      <c r="K80" s="11"/>
    </row>
    <row r="81" spans="1:11" ht="15.75" customHeight="1" x14ac:dyDescent="0.25">
      <c r="A81" s="15" t="s">
        <v>79</v>
      </c>
      <c r="B81" s="5"/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J81" s="11"/>
      <c r="K81" s="11"/>
    </row>
    <row r="82" spans="1:11" ht="15.75" customHeight="1" x14ac:dyDescent="0.25">
      <c r="A82" s="15" t="s">
        <v>80</v>
      </c>
      <c r="B82" s="5"/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J82" s="11"/>
      <c r="K82" s="11"/>
    </row>
    <row r="83" spans="1:11" ht="15.75" customHeight="1" x14ac:dyDescent="0.25">
      <c r="A83" s="15" t="s">
        <v>81</v>
      </c>
      <c r="B83" s="5">
        <v>2430</v>
      </c>
      <c r="C83" s="5">
        <v>51</v>
      </c>
      <c r="D83" s="5">
        <v>1776</v>
      </c>
      <c r="E83" s="5">
        <v>210</v>
      </c>
      <c r="F83" s="5">
        <v>370</v>
      </c>
      <c r="G83" s="5">
        <v>21</v>
      </c>
      <c r="H83" s="5">
        <v>2</v>
      </c>
      <c r="J83" s="11"/>
      <c r="K83" s="11"/>
    </row>
    <row r="84" spans="1:11" ht="15.75" customHeight="1" x14ac:dyDescent="0.25">
      <c r="A84" s="15" t="s">
        <v>82</v>
      </c>
      <c r="B84" s="5"/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J84" s="11"/>
      <c r="K84" s="11"/>
    </row>
    <row r="85" spans="1:11" ht="15.75" customHeight="1" x14ac:dyDescent="0.25">
      <c r="A85" s="15" t="s">
        <v>83</v>
      </c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J85" s="11"/>
      <c r="K85" s="11"/>
    </row>
    <row r="86" spans="1:11" ht="15.75" customHeight="1" x14ac:dyDescent="0.25">
      <c r="A86" s="2" t="s">
        <v>89</v>
      </c>
      <c r="B86" s="3">
        <v>100</v>
      </c>
      <c r="C86" s="3">
        <v>10</v>
      </c>
      <c r="D86" s="3">
        <v>24</v>
      </c>
      <c r="E86" s="3">
        <v>24</v>
      </c>
      <c r="F86" s="3">
        <v>28</v>
      </c>
      <c r="G86" s="3">
        <v>10</v>
      </c>
      <c r="H86" s="3">
        <v>4</v>
      </c>
      <c r="J86" s="11"/>
      <c r="K86" s="11"/>
    </row>
    <row r="87" spans="1:11" ht="15.75" customHeight="1" x14ac:dyDescent="0.25">
      <c r="A87" s="16" t="s">
        <v>36</v>
      </c>
      <c r="B87" s="7">
        <f>SUM(B66:B86)</f>
        <v>146438</v>
      </c>
      <c r="C87" s="7">
        <f t="shared" ref="C87:H87" si="4">SUM(C66:C86)</f>
        <v>898</v>
      </c>
      <c r="D87" s="7">
        <f t="shared" si="4"/>
        <v>45201</v>
      </c>
      <c r="E87" s="7">
        <f t="shared" si="4"/>
        <v>33860</v>
      </c>
      <c r="F87" s="7">
        <f t="shared" si="4"/>
        <v>58513</v>
      </c>
      <c r="G87" s="7">
        <f t="shared" si="4"/>
        <v>7945</v>
      </c>
      <c r="H87" s="7">
        <f t="shared" si="4"/>
        <v>21</v>
      </c>
      <c r="J87" s="11"/>
      <c r="K87" s="11"/>
    </row>
    <row r="88" spans="1:11" ht="15.75" customHeight="1" x14ac:dyDescent="0.25">
      <c r="A88" s="15" t="s">
        <v>84</v>
      </c>
      <c r="B88" s="5">
        <v>22478</v>
      </c>
      <c r="C88" s="5">
        <v>27</v>
      </c>
      <c r="D88" s="5">
        <v>13909</v>
      </c>
      <c r="E88" s="5">
        <v>1351</v>
      </c>
      <c r="F88" s="5">
        <v>6777</v>
      </c>
      <c r="G88" s="5">
        <v>414</v>
      </c>
      <c r="H88" s="5">
        <v>0</v>
      </c>
      <c r="J88" s="11"/>
      <c r="K88" s="11"/>
    </row>
    <row r="89" spans="1:11" ht="15.75" customHeight="1" x14ac:dyDescent="0.25">
      <c r="A89" s="15" t="s">
        <v>85</v>
      </c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J89" s="11"/>
      <c r="K89" s="11"/>
    </row>
    <row r="90" spans="1:11" ht="15.75" customHeight="1" x14ac:dyDescent="0.25">
      <c r="A90" s="16" t="s">
        <v>36</v>
      </c>
      <c r="B90" s="7">
        <f>SUM(B88:B89)</f>
        <v>22478</v>
      </c>
      <c r="C90" s="7">
        <f t="shared" ref="C90:H90" si="5">SUM(C88:C89)</f>
        <v>27</v>
      </c>
      <c r="D90" s="7">
        <f t="shared" si="5"/>
        <v>13909</v>
      </c>
      <c r="E90" s="7">
        <f t="shared" si="5"/>
        <v>1351</v>
      </c>
      <c r="F90" s="7">
        <f t="shared" si="5"/>
        <v>6777</v>
      </c>
      <c r="G90" s="7">
        <f t="shared" si="5"/>
        <v>414</v>
      </c>
      <c r="H90" s="7">
        <f t="shared" si="5"/>
        <v>0</v>
      </c>
      <c r="J90" s="11"/>
      <c r="K90" s="11"/>
    </row>
    <row r="91" spans="1:11" ht="15.75" customHeight="1" x14ac:dyDescent="0.25">
      <c r="A91" s="16" t="s">
        <v>1</v>
      </c>
      <c r="B91" s="7">
        <f t="shared" ref="B91:H91" si="6">B34+B50+B60+B87+B90+B65</f>
        <v>2651559</v>
      </c>
      <c r="C91" s="7">
        <f t="shared" si="6"/>
        <v>17835</v>
      </c>
      <c r="D91" s="7">
        <f t="shared" si="6"/>
        <v>1221752</v>
      </c>
      <c r="E91" s="7">
        <f t="shared" si="6"/>
        <v>406889</v>
      </c>
      <c r="F91" s="7">
        <f t="shared" si="6"/>
        <v>957437</v>
      </c>
      <c r="G91" s="7">
        <f t="shared" si="6"/>
        <v>47502</v>
      </c>
      <c r="H91" s="7">
        <f t="shared" si="6"/>
        <v>144</v>
      </c>
      <c r="J91" s="11"/>
      <c r="K91" s="11"/>
    </row>
    <row r="93" spans="1:11" x14ac:dyDescent="0.25">
      <c r="B93" s="11"/>
    </row>
  </sheetData>
  <mergeCells count="3">
    <mergeCell ref="F1:H1"/>
    <mergeCell ref="B4:H4"/>
    <mergeCell ref="A2:H2"/>
  </mergeCells>
  <pageMargins left="0.9055118110236221" right="0.70866141732283472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J6" sqref="J6:K98"/>
    </sheetView>
  </sheetViews>
  <sheetFormatPr defaultRowHeight="15.75" x14ac:dyDescent="0.25"/>
  <cols>
    <col min="1" max="1" width="71.7109375" style="2" customWidth="1"/>
    <col min="2" max="2" width="15.85546875" style="2" customWidth="1"/>
    <col min="3" max="3" width="13.5703125" style="2" customWidth="1"/>
    <col min="4" max="4" width="14" style="2" customWidth="1"/>
    <col min="5" max="7" width="13" style="2" customWidth="1"/>
    <col min="8" max="8" width="11.140625" style="2" customWidth="1"/>
    <col min="9" max="9" width="9.140625" style="2"/>
    <col min="10" max="10" width="12.28515625" style="2" customWidth="1"/>
    <col min="11" max="16384" width="9.140625" style="2"/>
  </cols>
  <sheetData>
    <row r="1" spans="1:11" ht="50.25" customHeight="1" x14ac:dyDescent="0.25">
      <c r="F1" s="26" t="s">
        <v>86</v>
      </c>
      <c r="G1" s="26"/>
      <c r="H1" s="26"/>
    </row>
    <row r="2" spans="1:11" x14ac:dyDescent="0.25">
      <c r="A2" s="28" t="s">
        <v>96</v>
      </c>
      <c r="B2" s="29"/>
      <c r="C2" s="29"/>
      <c r="D2" s="29"/>
      <c r="E2" s="29"/>
      <c r="F2" s="29"/>
      <c r="G2" s="29"/>
      <c r="H2" s="29"/>
    </row>
    <row r="4" spans="1:11" x14ac:dyDescent="0.25">
      <c r="A4" s="3"/>
      <c r="B4" s="27" t="s">
        <v>90</v>
      </c>
      <c r="C4" s="27"/>
      <c r="D4" s="27"/>
      <c r="E4" s="27"/>
      <c r="F4" s="27"/>
      <c r="G4" s="27"/>
      <c r="H4" s="27"/>
    </row>
    <row r="5" spans="1:11" s="23" customFormat="1" ht="47.25" x14ac:dyDescent="0.25">
      <c r="A5" s="20"/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</row>
    <row r="6" spans="1:11" ht="15.75" customHeight="1" x14ac:dyDescent="0.25">
      <c r="A6" s="3" t="s">
        <v>8</v>
      </c>
      <c r="B6" s="5">
        <v>89288</v>
      </c>
      <c r="C6" s="5">
        <v>920</v>
      </c>
      <c r="D6" s="5">
        <v>1205</v>
      </c>
      <c r="E6" s="5">
        <v>18554</v>
      </c>
      <c r="F6" s="5">
        <v>68564</v>
      </c>
      <c r="G6" s="5">
        <v>45</v>
      </c>
      <c r="H6" s="5">
        <v>0</v>
      </c>
      <c r="J6" s="11"/>
      <c r="K6" s="11"/>
    </row>
    <row r="7" spans="1:11" ht="15.75" customHeight="1" x14ac:dyDescent="0.25">
      <c r="A7" s="3" t="s">
        <v>9</v>
      </c>
      <c r="B7" s="5">
        <v>69221</v>
      </c>
      <c r="C7" s="5">
        <v>0</v>
      </c>
      <c r="D7" s="5">
        <v>1218</v>
      </c>
      <c r="E7" s="5">
        <v>20503</v>
      </c>
      <c r="F7" s="5">
        <v>47472</v>
      </c>
      <c r="G7" s="5">
        <v>28</v>
      </c>
      <c r="H7" s="5">
        <v>0</v>
      </c>
      <c r="J7" s="11"/>
      <c r="K7" s="11"/>
    </row>
    <row r="8" spans="1:11" ht="15.75" customHeight="1" x14ac:dyDescent="0.25">
      <c r="A8" s="3" t="s">
        <v>10</v>
      </c>
      <c r="B8" s="5">
        <v>127205</v>
      </c>
      <c r="C8" s="5">
        <v>916</v>
      </c>
      <c r="D8" s="5">
        <v>17389</v>
      </c>
      <c r="E8" s="5">
        <v>40947</v>
      </c>
      <c r="F8" s="5">
        <v>67876</v>
      </c>
      <c r="G8" s="5">
        <v>64</v>
      </c>
      <c r="H8" s="5">
        <v>13</v>
      </c>
      <c r="J8" s="11"/>
      <c r="K8" s="11"/>
    </row>
    <row r="9" spans="1:11" ht="15.75" customHeight="1" x14ac:dyDescent="0.25">
      <c r="A9" s="3" t="s">
        <v>11</v>
      </c>
      <c r="B9" s="5">
        <v>119632</v>
      </c>
      <c r="C9" s="5">
        <v>2369</v>
      </c>
      <c r="D9" s="5">
        <v>885</v>
      </c>
      <c r="E9" s="5">
        <v>1268</v>
      </c>
      <c r="F9" s="5">
        <v>114883</v>
      </c>
      <c r="G9" s="5">
        <v>227</v>
      </c>
      <c r="H9" s="5">
        <v>0</v>
      </c>
      <c r="J9" s="11"/>
      <c r="K9" s="11"/>
    </row>
    <row r="10" spans="1:11" ht="15.75" customHeight="1" x14ac:dyDescent="0.25">
      <c r="A10" s="3" t="s">
        <v>12</v>
      </c>
      <c r="B10" s="5">
        <v>88579</v>
      </c>
      <c r="C10" s="5">
        <v>1001</v>
      </c>
      <c r="D10" s="5">
        <v>921</v>
      </c>
      <c r="E10" s="5">
        <v>1107</v>
      </c>
      <c r="F10" s="5">
        <v>85515</v>
      </c>
      <c r="G10" s="5">
        <v>35</v>
      </c>
      <c r="H10" s="5">
        <v>0</v>
      </c>
      <c r="J10" s="11"/>
      <c r="K10" s="11"/>
    </row>
    <row r="11" spans="1:11" ht="15.75" customHeight="1" x14ac:dyDescent="0.25">
      <c r="A11" s="3" t="s">
        <v>13</v>
      </c>
      <c r="B11" s="5">
        <v>93265</v>
      </c>
      <c r="C11" s="5">
        <v>466</v>
      </c>
      <c r="D11" s="5">
        <v>7097</v>
      </c>
      <c r="E11" s="5">
        <v>8273</v>
      </c>
      <c r="F11" s="5">
        <v>75489</v>
      </c>
      <c r="G11" s="5">
        <v>1940</v>
      </c>
      <c r="H11" s="5">
        <v>0</v>
      </c>
      <c r="J11" s="11"/>
      <c r="K11" s="11"/>
    </row>
    <row r="12" spans="1:11" ht="15.75" customHeight="1" x14ac:dyDescent="0.25">
      <c r="A12" s="3" t="s">
        <v>14</v>
      </c>
      <c r="B12" s="5">
        <v>105940</v>
      </c>
      <c r="C12" s="5">
        <v>212</v>
      </c>
      <c r="D12" s="5">
        <v>82739</v>
      </c>
      <c r="E12" s="5">
        <v>20945</v>
      </c>
      <c r="F12" s="5">
        <v>1970</v>
      </c>
      <c r="G12" s="5">
        <v>74</v>
      </c>
      <c r="H12" s="5">
        <v>0</v>
      </c>
      <c r="J12" s="11"/>
      <c r="K12" s="11"/>
    </row>
    <row r="13" spans="1:11" ht="15.75" customHeight="1" x14ac:dyDescent="0.25">
      <c r="A13" s="3" t="s">
        <v>15</v>
      </c>
      <c r="B13" s="5">
        <v>98360</v>
      </c>
      <c r="C13" s="5">
        <v>767</v>
      </c>
      <c r="D13" s="5">
        <v>610</v>
      </c>
      <c r="E13" s="5">
        <v>75157</v>
      </c>
      <c r="F13" s="5">
        <v>21826</v>
      </c>
      <c r="G13" s="5">
        <v>0</v>
      </c>
      <c r="H13" s="5">
        <v>0</v>
      </c>
      <c r="J13" s="11"/>
      <c r="K13" s="11"/>
    </row>
    <row r="14" spans="1:11" ht="15.75" customHeight="1" x14ac:dyDescent="0.25">
      <c r="A14" s="3" t="s">
        <v>16</v>
      </c>
      <c r="B14" s="5">
        <v>61809</v>
      </c>
      <c r="C14" s="5">
        <v>291</v>
      </c>
      <c r="D14" s="5">
        <v>816</v>
      </c>
      <c r="E14" s="5">
        <v>872</v>
      </c>
      <c r="F14" s="5">
        <v>59799</v>
      </c>
      <c r="G14" s="5">
        <v>31</v>
      </c>
      <c r="H14" s="5">
        <v>0</v>
      </c>
      <c r="J14" s="11"/>
      <c r="K14" s="11"/>
    </row>
    <row r="15" spans="1:11" ht="15.75" customHeight="1" x14ac:dyDescent="0.25">
      <c r="A15" s="3" t="s">
        <v>17</v>
      </c>
      <c r="B15" s="5">
        <v>86447</v>
      </c>
      <c r="C15" s="5">
        <v>173</v>
      </c>
      <c r="D15" s="5">
        <v>864</v>
      </c>
      <c r="E15" s="5">
        <v>27767</v>
      </c>
      <c r="F15" s="5">
        <v>57643</v>
      </c>
      <c r="G15" s="5">
        <v>0</v>
      </c>
      <c r="H15" s="5">
        <v>0</v>
      </c>
      <c r="J15" s="11"/>
      <c r="K15" s="11"/>
    </row>
    <row r="16" spans="1:11" ht="15.75" customHeight="1" x14ac:dyDescent="0.25">
      <c r="A16" s="3" t="s">
        <v>18</v>
      </c>
      <c r="B16" s="5">
        <v>245685</v>
      </c>
      <c r="C16" s="5">
        <v>663</v>
      </c>
      <c r="D16" s="5">
        <v>166968</v>
      </c>
      <c r="E16" s="5">
        <v>32160</v>
      </c>
      <c r="F16" s="5">
        <v>43363</v>
      </c>
      <c r="G16" s="5">
        <v>2506</v>
      </c>
      <c r="H16" s="5">
        <v>25</v>
      </c>
      <c r="J16" s="11"/>
      <c r="K16" s="11"/>
    </row>
    <row r="17" spans="1:11" ht="15.75" customHeight="1" x14ac:dyDescent="0.25">
      <c r="A17" s="3" t="s">
        <v>19</v>
      </c>
      <c r="B17" s="5">
        <v>87724</v>
      </c>
      <c r="C17" s="5">
        <v>193</v>
      </c>
      <c r="D17" s="5">
        <v>5676</v>
      </c>
      <c r="E17" s="5">
        <v>9167</v>
      </c>
      <c r="F17" s="5">
        <v>70688</v>
      </c>
      <c r="G17" s="5">
        <v>2000</v>
      </c>
      <c r="H17" s="5">
        <v>0</v>
      </c>
      <c r="J17" s="11"/>
      <c r="K17" s="11"/>
    </row>
    <row r="18" spans="1:11" ht="15.75" customHeight="1" x14ac:dyDescent="0.25">
      <c r="A18" s="3" t="s">
        <v>20</v>
      </c>
      <c r="B18" s="5">
        <v>184318</v>
      </c>
      <c r="C18" s="5">
        <v>332</v>
      </c>
      <c r="D18" s="5">
        <v>1954</v>
      </c>
      <c r="E18" s="5">
        <v>80473</v>
      </c>
      <c r="F18" s="5">
        <v>101375</v>
      </c>
      <c r="G18" s="5">
        <v>184</v>
      </c>
      <c r="H18" s="5">
        <v>0</v>
      </c>
      <c r="J18" s="11"/>
      <c r="K18" s="11"/>
    </row>
    <row r="19" spans="1:11" ht="15.75" customHeight="1" x14ac:dyDescent="0.25">
      <c r="A19" s="3" t="s">
        <v>21</v>
      </c>
      <c r="B19" s="5">
        <v>84388</v>
      </c>
      <c r="C19" s="5">
        <v>970</v>
      </c>
      <c r="D19" s="5">
        <v>1578</v>
      </c>
      <c r="E19" s="5">
        <v>19122</v>
      </c>
      <c r="F19" s="5">
        <v>62659</v>
      </c>
      <c r="G19" s="5">
        <v>59</v>
      </c>
      <c r="H19" s="5">
        <v>0</v>
      </c>
      <c r="J19" s="11"/>
      <c r="K19" s="11"/>
    </row>
    <row r="20" spans="1:11" ht="15.75" customHeight="1" x14ac:dyDescent="0.25">
      <c r="A20" s="3" t="s">
        <v>22</v>
      </c>
      <c r="B20" s="5">
        <v>91179</v>
      </c>
      <c r="C20" s="5">
        <v>274</v>
      </c>
      <c r="D20" s="5">
        <v>86355</v>
      </c>
      <c r="E20" s="5">
        <v>1450</v>
      </c>
      <c r="F20" s="5">
        <v>2945</v>
      </c>
      <c r="G20" s="5">
        <v>155</v>
      </c>
      <c r="H20" s="5">
        <v>0</v>
      </c>
      <c r="J20" s="11"/>
      <c r="K20" s="11"/>
    </row>
    <row r="21" spans="1:11" ht="15.75" customHeight="1" x14ac:dyDescent="0.25">
      <c r="A21" s="3" t="s">
        <v>23</v>
      </c>
      <c r="B21" s="5">
        <v>148460</v>
      </c>
      <c r="C21" s="5">
        <v>594</v>
      </c>
      <c r="D21" s="5">
        <v>115413</v>
      </c>
      <c r="E21" s="5">
        <v>24496</v>
      </c>
      <c r="F21" s="5">
        <v>1811</v>
      </c>
      <c r="G21" s="5">
        <v>6146</v>
      </c>
      <c r="H21" s="5">
        <v>0</v>
      </c>
      <c r="J21" s="11"/>
      <c r="K21" s="11"/>
    </row>
    <row r="22" spans="1:11" ht="15.75" customHeight="1" x14ac:dyDescent="0.25">
      <c r="A22" s="3" t="s">
        <v>24</v>
      </c>
      <c r="B22" s="5">
        <v>127598</v>
      </c>
      <c r="C22" s="5">
        <v>191</v>
      </c>
      <c r="D22" s="5">
        <v>9774</v>
      </c>
      <c r="E22" s="5">
        <v>74415</v>
      </c>
      <c r="F22" s="5">
        <v>42771</v>
      </c>
      <c r="G22" s="5">
        <v>447</v>
      </c>
      <c r="H22" s="5">
        <v>0</v>
      </c>
      <c r="J22" s="11"/>
      <c r="K22" s="11"/>
    </row>
    <row r="23" spans="1:11" ht="15.75" customHeight="1" x14ac:dyDescent="0.25">
      <c r="A23" s="3" t="s">
        <v>25</v>
      </c>
      <c r="B23" s="5">
        <v>60562</v>
      </c>
      <c r="C23" s="5">
        <v>176</v>
      </c>
      <c r="D23" s="5">
        <v>56631</v>
      </c>
      <c r="E23" s="5">
        <v>3137</v>
      </c>
      <c r="F23" s="5">
        <v>618</v>
      </c>
      <c r="G23" s="5">
        <v>0</v>
      </c>
      <c r="H23" s="5">
        <v>0</v>
      </c>
      <c r="J23" s="11"/>
      <c r="K23" s="11"/>
    </row>
    <row r="24" spans="1:11" ht="15.75" customHeight="1" x14ac:dyDescent="0.25">
      <c r="A24" s="3" t="s">
        <v>26</v>
      </c>
      <c r="B24" s="5">
        <v>76636</v>
      </c>
      <c r="C24" s="5">
        <v>490</v>
      </c>
      <c r="D24" s="5">
        <v>1081</v>
      </c>
      <c r="E24" s="5">
        <v>360</v>
      </c>
      <c r="F24" s="5">
        <v>54979</v>
      </c>
      <c r="G24" s="5">
        <v>19726</v>
      </c>
      <c r="H24" s="5">
        <v>0</v>
      </c>
      <c r="J24" s="11"/>
      <c r="K24" s="11"/>
    </row>
    <row r="25" spans="1:11" ht="15.75" customHeight="1" x14ac:dyDescent="0.25">
      <c r="A25" s="3" t="s">
        <v>27</v>
      </c>
      <c r="B25" s="5">
        <v>160680</v>
      </c>
      <c r="C25" s="5">
        <v>1687</v>
      </c>
      <c r="D25" s="5">
        <v>36169</v>
      </c>
      <c r="E25" s="5">
        <v>48895</v>
      </c>
      <c r="F25" s="5">
        <v>73013</v>
      </c>
      <c r="G25" s="5">
        <v>916</v>
      </c>
      <c r="H25" s="5">
        <v>0</v>
      </c>
      <c r="J25" s="11"/>
      <c r="K25" s="11"/>
    </row>
    <row r="26" spans="1:11" ht="15.75" customHeight="1" x14ac:dyDescent="0.25">
      <c r="A26" s="3" t="s">
        <v>28</v>
      </c>
      <c r="B26" s="5">
        <v>110375</v>
      </c>
      <c r="C26" s="5">
        <v>651</v>
      </c>
      <c r="D26" s="5">
        <v>2185</v>
      </c>
      <c r="E26" s="5">
        <v>57197</v>
      </c>
      <c r="F26" s="5">
        <v>50221</v>
      </c>
      <c r="G26" s="5">
        <v>55</v>
      </c>
      <c r="H26" s="5">
        <v>66</v>
      </c>
      <c r="J26" s="11"/>
      <c r="K26" s="11"/>
    </row>
    <row r="27" spans="1:11" ht="15.75" customHeight="1" x14ac:dyDescent="0.25">
      <c r="A27" s="3" t="s">
        <v>29</v>
      </c>
      <c r="B27" s="5">
        <v>86929</v>
      </c>
      <c r="C27" s="5">
        <v>443</v>
      </c>
      <c r="D27" s="5">
        <v>82747</v>
      </c>
      <c r="E27" s="5">
        <v>600</v>
      </c>
      <c r="F27" s="5">
        <v>3008</v>
      </c>
      <c r="G27" s="5">
        <v>122</v>
      </c>
      <c r="H27" s="5">
        <v>9</v>
      </c>
      <c r="J27" s="11"/>
      <c r="K27" s="11"/>
    </row>
    <row r="28" spans="1:11" ht="15.75" customHeight="1" x14ac:dyDescent="0.25">
      <c r="A28" s="3" t="s">
        <v>30</v>
      </c>
      <c r="B28" s="5">
        <v>142039</v>
      </c>
      <c r="C28" s="5">
        <v>710</v>
      </c>
      <c r="D28" s="5">
        <v>1804</v>
      </c>
      <c r="E28" s="5">
        <v>41504</v>
      </c>
      <c r="F28" s="5">
        <v>98007</v>
      </c>
      <c r="G28" s="5">
        <v>14</v>
      </c>
      <c r="H28" s="5">
        <v>0</v>
      </c>
      <c r="J28" s="11"/>
      <c r="K28" s="11"/>
    </row>
    <row r="29" spans="1:11" ht="15.75" customHeight="1" x14ac:dyDescent="0.25">
      <c r="A29" s="3" t="s">
        <v>31</v>
      </c>
      <c r="B29" s="5">
        <v>76441</v>
      </c>
      <c r="C29" s="5">
        <v>283</v>
      </c>
      <c r="D29" s="5">
        <v>74712</v>
      </c>
      <c r="E29" s="5">
        <v>505</v>
      </c>
      <c r="F29" s="5">
        <v>910</v>
      </c>
      <c r="G29" s="5">
        <v>31</v>
      </c>
      <c r="H29" s="5">
        <v>0</v>
      </c>
      <c r="J29" s="11"/>
      <c r="K29" s="11"/>
    </row>
    <row r="30" spans="1:11" ht="15.75" customHeight="1" x14ac:dyDescent="0.25">
      <c r="A30" s="3" t="s">
        <v>32</v>
      </c>
      <c r="B30" s="5">
        <v>91885</v>
      </c>
      <c r="C30" s="5">
        <v>331</v>
      </c>
      <c r="D30" s="5">
        <v>13553</v>
      </c>
      <c r="E30" s="5">
        <v>19911</v>
      </c>
      <c r="F30" s="5">
        <v>58062</v>
      </c>
      <c r="G30" s="5">
        <v>28</v>
      </c>
      <c r="H30" s="5">
        <v>0</v>
      </c>
      <c r="J30" s="11"/>
      <c r="K30" s="11"/>
    </row>
    <row r="31" spans="1:11" ht="15.75" customHeight="1" x14ac:dyDescent="0.25">
      <c r="A31" s="3" t="s">
        <v>33</v>
      </c>
      <c r="B31" s="5">
        <v>68600</v>
      </c>
      <c r="C31" s="5">
        <v>240</v>
      </c>
      <c r="D31" s="5">
        <v>508</v>
      </c>
      <c r="E31" s="5">
        <v>192</v>
      </c>
      <c r="F31" s="5">
        <v>67639</v>
      </c>
      <c r="G31" s="5">
        <v>21</v>
      </c>
      <c r="H31" s="5">
        <v>0</v>
      </c>
      <c r="J31" s="11"/>
      <c r="K31" s="11"/>
    </row>
    <row r="32" spans="1:11" ht="15.75" customHeight="1" x14ac:dyDescent="0.25">
      <c r="A32" s="3" t="s">
        <v>34</v>
      </c>
      <c r="B32" s="5">
        <v>63096</v>
      </c>
      <c r="C32" s="5">
        <v>120</v>
      </c>
      <c r="D32" s="5">
        <v>1672</v>
      </c>
      <c r="E32" s="5">
        <v>921</v>
      </c>
      <c r="F32" s="5">
        <v>60370</v>
      </c>
      <c r="G32" s="5">
        <v>13</v>
      </c>
      <c r="H32" s="5">
        <v>0</v>
      </c>
      <c r="J32" s="11"/>
      <c r="K32" s="11"/>
    </row>
    <row r="33" spans="1:11" ht="15.75" customHeight="1" x14ac:dyDescent="0.25">
      <c r="A33" s="3" t="s">
        <v>35</v>
      </c>
      <c r="B33" s="5">
        <v>153460</v>
      </c>
      <c r="C33" s="5">
        <v>598</v>
      </c>
      <c r="D33" s="5">
        <v>123136</v>
      </c>
      <c r="E33" s="5">
        <v>28391</v>
      </c>
      <c r="F33" s="5">
        <v>1335</v>
      </c>
      <c r="G33" s="5">
        <v>0</v>
      </c>
      <c r="H33" s="5">
        <v>0</v>
      </c>
      <c r="J33" s="11"/>
      <c r="K33" s="11"/>
    </row>
    <row r="34" spans="1:11" ht="15.75" customHeight="1" x14ac:dyDescent="0.25">
      <c r="A34" s="6" t="s">
        <v>36</v>
      </c>
      <c r="B34" s="7">
        <f>SUM(B6:B33)</f>
        <v>2999801</v>
      </c>
      <c r="C34" s="7">
        <f t="shared" ref="C34:H34" si="0">SUM(C6:C33)</f>
        <v>16061</v>
      </c>
      <c r="D34" s="7">
        <f t="shared" si="0"/>
        <v>895660</v>
      </c>
      <c r="E34" s="7">
        <f t="shared" si="0"/>
        <v>658289</v>
      </c>
      <c r="F34" s="7">
        <f t="shared" si="0"/>
        <v>1394811</v>
      </c>
      <c r="G34" s="7">
        <f t="shared" si="0"/>
        <v>34867</v>
      </c>
      <c r="H34" s="7">
        <f t="shared" si="0"/>
        <v>113</v>
      </c>
      <c r="J34" s="11"/>
      <c r="K34" s="11"/>
    </row>
    <row r="35" spans="1:11" ht="15.75" customHeight="1" x14ac:dyDescent="0.25">
      <c r="A35" s="4" t="s">
        <v>37</v>
      </c>
      <c r="B35" s="5">
        <v>181199.69999999998</v>
      </c>
      <c r="C35" s="5">
        <v>3606</v>
      </c>
      <c r="D35" s="5">
        <v>123922</v>
      </c>
      <c r="E35" s="5">
        <v>17957</v>
      </c>
      <c r="F35" s="5">
        <v>34537</v>
      </c>
      <c r="G35" s="5">
        <v>1178</v>
      </c>
      <c r="H35" s="5">
        <v>0</v>
      </c>
      <c r="J35" s="11"/>
      <c r="K35" s="11"/>
    </row>
    <row r="36" spans="1:11" ht="15.75" customHeight="1" x14ac:dyDescent="0.25">
      <c r="A36" s="4" t="s">
        <v>38</v>
      </c>
      <c r="B36" s="5">
        <v>147523</v>
      </c>
      <c r="C36" s="5">
        <v>354</v>
      </c>
      <c r="D36" s="5">
        <v>111940</v>
      </c>
      <c r="E36" s="5">
        <v>10607</v>
      </c>
      <c r="F36" s="5">
        <v>23766</v>
      </c>
      <c r="G36" s="5">
        <v>856</v>
      </c>
      <c r="H36" s="5">
        <v>0</v>
      </c>
      <c r="J36" s="11"/>
      <c r="K36" s="11"/>
    </row>
    <row r="37" spans="1:11" ht="15.75" customHeight="1" x14ac:dyDescent="0.25">
      <c r="A37" s="4" t="s">
        <v>104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J37" s="11"/>
      <c r="K37" s="11"/>
    </row>
    <row r="38" spans="1:11" ht="15.75" customHeight="1" x14ac:dyDescent="0.25">
      <c r="A38" s="4" t="s">
        <v>39</v>
      </c>
      <c r="B38" s="5">
        <v>232049</v>
      </c>
      <c r="C38" s="5">
        <v>2042</v>
      </c>
      <c r="D38" s="5">
        <v>164755</v>
      </c>
      <c r="E38" s="5">
        <v>23483</v>
      </c>
      <c r="F38" s="5">
        <v>39704</v>
      </c>
      <c r="G38" s="5">
        <v>2042</v>
      </c>
      <c r="H38" s="5">
        <v>23</v>
      </c>
      <c r="J38" s="11"/>
      <c r="K38" s="11"/>
    </row>
    <row r="39" spans="1:11" ht="15.75" customHeight="1" x14ac:dyDescent="0.25">
      <c r="A39" s="4" t="s">
        <v>40</v>
      </c>
      <c r="B39" s="5">
        <v>275652</v>
      </c>
      <c r="C39" s="5">
        <v>689</v>
      </c>
      <c r="D39" s="5">
        <v>200922</v>
      </c>
      <c r="E39" s="5">
        <v>15492</v>
      </c>
      <c r="F39" s="5">
        <v>48873</v>
      </c>
      <c r="G39" s="5">
        <v>9648</v>
      </c>
      <c r="H39" s="5">
        <v>28</v>
      </c>
      <c r="J39" s="11"/>
      <c r="K39" s="11"/>
    </row>
    <row r="40" spans="1:11" ht="15.75" customHeight="1" x14ac:dyDescent="0.25">
      <c r="A40" s="4" t="s">
        <v>41</v>
      </c>
      <c r="B40" s="5">
        <v>215896</v>
      </c>
      <c r="C40" s="5">
        <v>389</v>
      </c>
      <c r="D40" s="5">
        <v>137396</v>
      </c>
      <c r="E40" s="5">
        <v>19236</v>
      </c>
      <c r="F40" s="5">
        <v>47670</v>
      </c>
      <c r="G40" s="5">
        <v>11205</v>
      </c>
      <c r="H40" s="5">
        <v>0</v>
      </c>
      <c r="J40" s="11"/>
      <c r="K40" s="11"/>
    </row>
    <row r="41" spans="1:11" ht="15.75" customHeight="1" x14ac:dyDescent="0.25">
      <c r="A41" s="4" t="s">
        <v>42</v>
      </c>
      <c r="B41" s="5">
        <v>321463</v>
      </c>
      <c r="C41" s="5">
        <v>1874</v>
      </c>
      <c r="D41" s="5">
        <v>244892</v>
      </c>
      <c r="E41" s="5">
        <v>19381</v>
      </c>
      <c r="F41" s="5">
        <v>53774</v>
      </c>
      <c r="G41" s="5">
        <v>1469</v>
      </c>
      <c r="H41" s="5">
        <v>73</v>
      </c>
      <c r="J41" s="11"/>
      <c r="K41" s="11"/>
    </row>
    <row r="42" spans="1:11" ht="15.75" customHeight="1" x14ac:dyDescent="0.25">
      <c r="A42" s="4" t="s">
        <v>43</v>
      </c>
      <c r="B42" s="5">
        <v>5722</v>
      </c>
      <c r="C42" s="5">
        <v>0</v>
      </c>
      <c r="D42" s="5">
        <v>3600</v>
      </c>
      <c r="E42" s="5">
        <v>472</v>
      </c>
      <c r="F42" s="5">
        <v>1542</v>
      </c>
      <c r="G42" s="5">
        <v>106</v>
      </c>
      <c r="H42" s="5">
        <v>2</v>
      </c>
      <c r="J42" s="11"/>
      <c r="K42" s="11"/>
    </row>
    <row r="43" spans="1:11" ht="15.75" customHeight="1" x14ac:dyDescent="0.25">
      <c r="A43" s="4" t="s">
        <v>44</v>
      </c>
      <c r="B43" s="5">
        <v>86856</v>
      </c>
      <c r="C43" s="5">
        <v>408</v>
      </c>
      <c r="D43" s="5">
        <v>61938</v>
      </c>
      <c r="E43" s="5">
        <v>9763</v>
      </c>
      <c r="F43" s="5">
        <v>13306</v>
      </c>
      <c r="G43" s="5">
        <v>1424</v>
      </c>
      <c r="H43" s="5">
        <v>17</v>
      </c>
      <c r="J43" s="11"/>
      <c r="K43" s="11"/>
    </row>
    <row r="44" spans="1:11" ht="15.75" customHeight="1" x14ac:dyDescent="0.25">
      <c r="A44" s="4" t="s">
        <v>45</v>
      </c>
      <c r="B44" s="5">
        <v>183576</v>
      </c>
      <c r="C44" s="5">
        <v>1726</v>
      </c>
      <c r="D44" s="5">
        <v>125456</v>
      </c>
      <c r="E44" s="5">
        <v>12832</v>
      </c>
      <c r="F44" s="5">
        <v>42571</v>
      </c>
      <c r="G44" s="5">
        <v>973</v>
      </c>
      <c r="H44" s="5">
        <v>18</v>
      </c>
      <c r="J44" s="11"/>
      <c r="K44" s="11"/>
    </row>
    <row r="45" spans="1:11" ht="15.75" customHeight="1" x14ac:dyDescent="0.25">
      <c r="A45" s="4" t="s">
        <v>46</v>
      </c>
      <c r="B45" s="5">
        <v>96858</v>
      </c>
      <c r="C45" s="5">
        <v>97</v>
      </c>
      <c r="D45" s="5">
        <v>69505</v>
      </c>
      <c r="E45" s="5">
        <v>6586</v>
      </c>
      <c r="F45" s="5">
        <v>19875</v>
      </c>
      <c r="G45" s="5">
        <v>785</v>
      </c>
      <c r="H45" s="5">
        <v>10</v>
      </c>
      <c r="J45" s="11"/>
      <c r="K45" s="11"/>
    </row>
    <row r="46" spans="1:11" ht="15.75" customHeight="1" x14ac:dyDescent="0.25">
      <c r="A46" s="4" t="s">
        <v>47</v>
      </c>
      <c r="B46" s="5">
        <v>168135</v>
      </c>
      <c r="C46" s="5">
        <v>1681</v>
      </c>
      <c r="D46" s="5">
        <v>91466</v>
      </c>
      <c r="E46" s="5">
        <v>11097</v>
      </c>
      <c r="F46" s="5">
        <v>62210</v>
      </c>
      <c r="G46" s="5">
        <v>1681</v>
      </c>
      <c r="H46" s="5">
        <v>0</v>
      </c>
      <c r="J46" s="11"/>
      <c r="K46" s="11"/>
    </row>
    <row r="47" spans="1:11" ht="15.75" customHeight="1" x14ac:dyDescent="0.25">
      <c r="A47" s="4" t="s">
        <v>48</v>
      </c>
      <c r="B47" s="5">
        <v>129396</v>
      </c>
      <c r="C47" s="5">
        <v>401</v>
      </c>
      <c r="D47" s="5">
        <v>111281</v>
      </c>
      <c r="E47" s="5">
        <v>6198</v>
      </c>
      <c r="F47" s="5">
        <v>10908</v>
      </c>
      <c r="G47" s="5">
        <v>608</v>
      </c>
      <c r="H47" s="5">
        <v>0</v>
      </c>
      <c r="J47" s="11"/>
      <c r="K47" s="11"/>
    </row>
    <row r="48" spans="1:11" ht="15.75" customHeight="1" x14ac:dyDescent="0.25">
      <c r="A48" s="4" t="s">
        <v>49</v>
      </c>
      <c r="B48" s="5">
        <v>78751</v>
      </c>
      <c r="C48" s="5">
        <v>543</v>
      </c>
      <c r="D48" s="5">
        <v>59930</v>
      </c>
      <c r="E48" s="5">
        <v>5654</v>
      </c>
      <c r="F48" s="5">
        <v>11758</v>
      </c>
      <c r="G48" s="5">
        <v>866</v>
      </c>
      <c r="H48" s="5">
        <v>0</v>
      </c>
      <c r="J48" s="11"/>
      <c r="K48" s="11"/>
    </row>
    <row r="49" spans="1:11" ht="15.75" customHeight="1" x14ac:dyDescent="0.25">
      <c r="A49" s="4" t="s">
        <v>50</v>
      </c>
      <c r="B49" s="5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J49" s="11"/>
      <c r="K49" s="11"/>
    </row>
    <row r="50" spans="1:11" ht="15.75" customHeight="1" x14ac:dyDescent="0.25">
      <c r="A50" s="8" t="s">
        <v>36</v>
      </c>
      <c r="B50" s="7">
        <f t="shared" ref="B50:H50" si="1">SUM(B35:B49)</f>
        <v>2123076.7000000002</v>
      </c>
      <c r="C50" s="7">
        <f t="shared" si="1"/>
        <v>13810</v>
      </c>
      <c r="D50" s="7">
        <f t="shared" si="1"/>
        <v>1507003</v>
      </c>
      <c r="E50" s="7">
        <f t="shared" si="1"/>
        <v>158758</v>
      </c>
      <c r="F50" s="7">
        <f t="shared" si="1"/>
        <v>410494</v>
      </c>
      <c r="G50" s="7">
        <f t="shared" si="1"/>
        <v>32841</v>
      </c>
      <c r="H50" s="7">
        <f t="shared" si="1"/>
        <v>171</v>
      </c>
      <c r="J50" s="11"/>
      <c r="K50" s="11"/>
    </row>
    <row r="51" spans="1:11" ht="15.75" customHeight="1" x14ac:dyDescent="0.25">
      <c r="A51" s="4" t="s">
        <v>51</v>
      </c>
      <c r="B51" s="5">
        <v>154370</v>
      </c>
      <c r="C51" s="5">
        <v>1405</v>
      </c>
      <c r="D51" s="5">
        <v>63152</v>
      </c>
      <c r="E51" s="5">
        <v>30133</v>
      </c>
      <c r="F51" s="5">
        <v>56129</v>
      </c>
      <c r="G51" s="5">
        <v>3551</v>
      </c>
      <c r="H51" s="5">
        <v>0</v>
      </c>
      <c r="J51" s="11"/>
      <c r="K51" s="11"/>
    </row>
    <row r="52" spans="1:11" ht="15.75" customHeight="1" x14ac:dyDescent="0.25">
      <c r="A52" s="4" t="s">
        <v>52</v>
      </c>
      <c r="B52" s="5">
        <v>77499</v>
      </c>
      <c r="C52" s="5">
        <v>612</v>
      </c>
      <c r="D52" s="5">
        <v>40959</v>
      </c>
      <c r="E52" s="5">
        <v>10974</v>
      </c>
      <c r="F52" s="5">
        <v>23668</v>
      </c>
      <c r="G52" s="5">
        <v>1286</v>
      </c>
      <c r="H52" s="5">
        <v>0</v>
      </c>
      <c r="J52" s="11"/>
      <c r="K52" s="11"/>
    </row>
    <row r="53" spans="1:11" ht="15.75" customHeight="1" x14ac:dyDescent="0.25">
      <c r="A53" s="4" t="s">
        <v>53</v>
      </c>
      <c r="B53" s="5">
        <v>55986</v>
      </c>
      <c r="C53" s="5">
        <v>845</v>
      </c>
      <c r="D53" s="5">
        <v>29678</v>
      </c>
      <c r="E53" s="5">
        <v>12737</v>
      </c>
      <c r="F53" s="5">
        <v>11774</v>
      </c>
      <c r="G53" s="5">
        <v>952</v>
      </c>
      <c r="H53" s="5">
        <v>0</v>
      </c>
      <c r="J53" s="11"/>
      <c r="K53" s="11"/>
    </row>
    <row r="54" spans="1:11" ht="15.75" customHeight="1" x14ac:dyDescent="0.25">
      <c r="A54" s="4" t="s">
        <v>54</v>
      </c>
      <c r="B54" s="5">
        <v>3088</v>
      </c>
      <c r="C54" s="5">
        <v>46</v>
      </c>
      <c r="D54" s="5">
        <v>1587</v>
      </c>
      <c r="E54" s="5">
        <v>591</v>
      </c>
      <c r="F54" s="5">
        <v>823</v>
      </c>
      <c r="G54" s="5">
        <v>41</v>
      </c>
      <c r="H54" s="5">
        <v>0</v>
      </c>
      <c r="J54" s="11"/>
      <c r="K54" s="11"/>
    </row>
    <row r="55" spans="1:11" ht="31.5" x14ac:dyDescent="0.25">
      <c r="A55" s="4" t="s">
        <v>55</v>
      </c>
      <c r="B55" s="5">
        <v>85933</v>
      </c>
      <c r="C55" s="5">
        <v>1117</v>
      </c>
      <c r="D55" s="5">
        <v>51397</v>
      </c>
      <c r="E55" s="5">
        <v>10157</v>
      </c>
      <c r="F55" s="5">
        <v>21526</v>
      </c>
      <c r="G55" s="5">
        <v>1727</v>
      </c>
      <c r="H55" s="5">
        <v>9</v>
      </c>
      <c r="J55" s="11"/>
      <c r="K55" s="11"/>
    </row>
    <row r="56" spans="1:11" ht="15.75" customHeight="1" x14ac:dyDescent="0.25">
      <c r="A56" s="4" t="s">
        <v>56</v>
      </c>
      <c r="B56" s="5">
        <v>98797</v>
      </c>
      <c r="C56" s="5">
        <v>948</v>
      </c>
      <c r="D56" s="5">
        <v>44647</v>
      </c>
      <c r="E56" s="5">
        <v>16262</v>
      </c>
      <c r="F56" s="5">
        <v>34411</v>
      </c>
      <c r="G56" s="5">
        <v>2529</v>
      </c>
      <c r="H56" s="5">
        <v>0</v>
      </c>
      <c r="J56" s="11"/>
      <c r="K56" s="11"/>
    </row>
    <row r="57" spans="1:11" ht="31.5" x14ac:dyDescent="0.25">
      <c r="A57" s="4" t="s">
        <v>57</v>
      </c>
      <c r="B57" s="5">
        <v>4117</v>
      </c>
      <c r="C57" s="5">
        <v>0</v>
      </c>
      <c r="D57" s="5">
        <v>3001</v>
      </c>
      <c r="E57" s="5">
        <v>337</v>
      </c>
      <c r="F57" s="5">
        <v>677</v>
      </c>
      <c r="G57" s="5">
        <v>102</v>
      </c>
      <c r="H57" s="5">
        <v>0</v>
      </c>
      <c r="J57" s="11"/>
      <c r="K57" s="11"/>
    </row>
    <row r="58" spans="1:11" ht="15.75" customHeight="1" x14ac:dyDescent="0.25">
      <c r="A58" s="4" t="s">
        <v>58</v>
      </c>
      <c r="B58" s="5">
        <v>164950</v>
      </c>
      <c r="C58" s="5">
        <v>2513</v>
      </c>
      <c r="D58" s="5">
        <v>105982</v>
      </c>
      <c r="E58" s="5">
        <v>17650</v>
      </c>
      <c r="F58" s="5">
        <v>37155</v>
      </c>
      <c r="G58" s="5">
        <v>1620</v>
      </c>
      <c r="H58" s="5">
        <v>30</v>
      </c>
      <c r="J58" s="11"/>
      <c r="K58" s="11"/>
    </row>
    <row r="59" spans="1:11" ht="15.75" customHeight="1" x14ac:dyDescent="0.25">
      <c r="A59" s="4" t="s">
        <v>59</v>
      </c>
      <c r="B59" s="5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J59" s="11"/>
      <c r="K59" s="11"/>
    </row>
    <row r="60" spans="1:11" ht="15.75" customHeight="1" x14ac:dyDescent="0.25">
      <c r="A60" s="8" t="s">
        <v>36</v>
      </c>
      <c r="B60" s="7">
        <f>SUM(B51:B59)</f>
        <v>644740</v>
      </c>
      <c r="C60" s="7">
        <f t="shared" ref="C60:H60" si="2">SUM(C51:C59)</f>
        <v>7486</v>
      </c>
      <c r="D60" s="7">
        <f t="shared" si="2"/>
        <v>340403</v>
      </c>
      <c r="E60" s="7">
        <f t="shared" si="2"/>
        <v>98841</v>
      </c>
      <c r="F60" s="7">
        <f t="shared" si="2"/>
        <v>186163</v>
      </c>
      <c r="G60" s="7">
        <f t="shared" si="2"/>
        <v>11808</v>
      </c>
      <c r="H60" s="7">
        <f t="shared" si="2"/>
        <v>39</v>
      </c>
      <c r="J60" s="11"/>
      <c r="K60" s="11"/>
    </row>
    <row r="61" spans="1:11" ht="15.75" customHeight="1" x14ac:dyDescent="0.25">
      <c r="A61" s="4" t="s">
        <v>60</v>
      </c>
      <c r="B61" s="5">
        <v>237201</v>
      </c>
      <c r="C61" s="5">
        <v>1471</v>
      </c>
      <c r="D61" s="5">
        <v>26922</v>
      </c>
      <c r="E61" s="5">
        <v>43526</v>
      </c>
      <c r="F61" s="5">
        <v>155889</v>
      </c>
      <c r="G61" s="5">
        <v>9393</v>
      </c>
      <c r="H61" s="5">
        <v>0</v>
      </c>
      <c r="J61" s="11"/>
      <c r="K61" s="11"/>
    </row>
    <row r="62" spans="1:11" ht="15.75" customHeight="1" x14ac:dyDescent="0.25">
      <c r="A62" s="4" t="s">
        <v>61</v>
      </c>
      <c r="B62" s="5">
        <v>33505</v>
      </c>
      <c r="C62" s="5">
        <v>972</v>
      </c>
      <c r="D62" s="5">
        <v>4282</v>
      </c>
      <c r="E62" s="5">
        <v>7106</v>
      </c>
      <c r="F62" s="5">
        <v>19436</v>
      </c>
      <c r="G62" s="5">
        <v>1709</v>
      </c>
      <c r="H62" s="5">
        <v>0</v>
      </c>
      <c r="J62" s="11"/>
      <c r="K62" s="11"/>
    </row>
    <row r="63" spans="1:11" ht="15.75" customHeight="1" x14ac:dyDescent="0.25">
      <c r="A63" s="4" t="s">
        <v>62</v>
      </c>
      <c r="B63" s="5">
        <v>75095</v>
      </c>
      <c r="C63" s="5">
        <v>278</v>
      </c>
      <c r="D63" s="5">
        <v>10603</v>
      </c>
      <c r="E63" s="5">
        <v>14839</v>
      </c>
      <c r="F63" s="5">
        <v>39477</v>
      </c>
      <c r="G63" s="5">
        <v>9898</v>
      </c>
      <c r="H63" s="5">
        <v>0</v>
      </c>
      <c r="J63" s="11"/>
      <c r="K63" s="11"/>
    </row>
    <row r="64" spans="1:11" ht="15.75" customHeight="1" x14ac:dyDescent="0.25">
      <c r="A64" s="4" t="s">
        <v>63</v>
      </c>
      <c r="B64" s="5">
        <v>80906</v>
      </c>
      <c r="C64" s="5">
        <v>1400</v>
      </c>
      <c r="D64" s="5">
        <v>10178</v>
      </c>
      <c r="E64" s="5">
        <v>16116</v>
      </c>
      <c r="F64" s="5">
        <v>48544</v>
      </c>
      <c r="G64" s="5">
        <v>4668</v>
      </c>
      <c r="H64" s="5">
        <v>0</v>
      </c>
      <c r="J64" s="11"/>
      <c r="K64" s="11"/>
    </row>
    <row r="65" spans="1:11" s="17" customFormat="1" ht="15.75" customHeight="1" x14ac:dyDescent="0.25">
      <c r="A65" s="8" t="s">
        <v>36</v>
      </c>
      <c r="B65" s="7">
        <f>SUM(B61:B64)</f>
        <v>426707</v>
      </c>
      <c r="C65" s="7">
        <f t="shared" ref="C65:H65" si="3">SUM(C61:C64)</f>
        <v>4121</v>
      </c>
      <c r="D65" s="7">
        <f t="shared" si="3"/>
        <v>51985</v>
      </c>
      <c r="E65" s="7">
        <f t="shared" si="3"/>
        <v>81587</v>
      </c>
      <c r="F65" s="7">
        <f t="shared" si="3"/>
        <v>263346</v>
      </c>
      <c r="G65" s="7">
        <f t="shared" si="3"/>
        <v>25668</v>
      </c>
      <c r="H65" s="7">
        <f t="shared" si="3"/>
        <v>0</v>
      </c>
      <c r="J65" s="11"/>
      <c r="K65" s="11"/>
    </row>
    <row r="66" spans="1:11" ht="15.75" customHeight="1" x14ac:dyDescent="0.25">
      <c r="A66" s="4" t="s">
        <v>64</v>
      </c>
      <c r="B66" s="5">
        <v>263558</v>
      </c>
      <c r="C66" s="5">
        <v>1687</v>
      </c>
      <c r="D66" s="5">
        <v>37847</v>
      </c>
      <c r="E66" s="5">
        <v>58747</v>
      </c>
      <c r="F66" s="5">
        <v>120683</v>
      </c>
      <c r="G66" s="5">
        <v>44594</v>
      </c>
      <c r="H66" s="5">
        <v>0</v>
      </c>
      <c r="J66" s="11"/>
      <c r="K66" s="11"/>
    </row>
    <row r="67" spans="1:11" ht="15.75" customHeight="1" x14ac:dyDescent="0.25">
      <c r="A67" s="4" t="s">
        <v>65</v>
      </c>
      <c r="B67" s="5">
        <v>59286</v>
      </c>
      <c r="C67" s="5">
        <v>125</v>
      </c>
      <c r="D67" s="5">
        <v>43503</v>
      </c>
      <c r="E67" s="5">
        <v>5680</v>
      </c>
      <c r="F67" s="5">
        <v>9575</v>
      </c>
      <c r="G67" s="5">
        <v>403</v>
      </c>
      <c r="H67" s="5">
        <v>0</v>
      </c>
      <c r="J67" s="11"/>
      <c r="K67" s="11"/>
    </row>
    <row r="68" spans="1:11" ht="31.5" x14ac:dyDescent="0.25">
      <c r="A68" s="4" t="s">
        <v>66</v>
      </c>
      <c r="B68" s="5">
        <v>8301</v>
      </c>
      <c r="C68" s="5">
        <v>0</v>
      </c>
      <c r="D68" s="5">
        <v>5858</v>
      </c>
      <c r="E68" s="5">
        <v>1372</v>
      </c>
      <c r="F68" s="5">
        <v>1018</v>
      </c>
      <c r="G68" s="5">
        <v>53</v>
      </c>
      <c r="H68" s="5">
        <v>0</v>
      </c>
      <c r="J68" s="11"/>
      <c r="K68" s="11"/>
    </row>
    <row r="69" spans="1:11" ht="15.75" customHeight="1" x14ac:dyDescent="0.25">
      <c r="A69" s="4" t="s">
        <v>67</v>
      </c>
      <c r="B69" s="5">
        <v>10374</v>
      </c>
      <c r="C69" s="5">
        <v>61</v>
      </c>
      <c r="D69" s="5">
        <v>1603</v>
      </c>
      <c r="E69" s="5">
        <v>8440</v>
      </c>
      <c r="F69" s="5">
        <v>254</v>
      </c>
      <c r="G69" s="5">
        <v>16</v>
      </c>
      <c r="H69" s="5">
        <v>0</v>
      </c>
      <c r="J69" s="11"/>
      <c r="K69" s="11"/>
    </row>
    <row r="70" spans="1:11" ht="15.75" customHeight="1" x14ac:dyDescent="0.25">
      <c r="A70" s="1" t="s">
        <v>68</v>
      </c>
      <c r="B70" s="5">
        <v>2580</v>
      </c>
      <c r="C70" s="5">
        <v>0</v>
      </c>
      <c r="D70" s="5">
        <v>1832</v>
      </c>
      <c r="E70" s="5">
        <v>423</v>
      </c>
      <c r="F70" s="5">
        <v>310</v>
      </c>
      <c r="G70" s="5">
        <v>15</v>
      </c>
      <c r="H70" s="5">
        <v>0</v>
      </c>
      <c r="J70" s="11"/>
      <c r="K70" s="11"/>
    </row>
    <row r="71" spans="1:11" ht="15.75" customHeight="1" x14ac:dyDescent="0.25">
      <c r="A71" s="4" t="s">
        <v>69</v>
      </c>
      <c r="B71" s="5">
        <v>5142</v>
      </c>
      <c r="C71" s="5">
        <v>460</v>
      </c>
      <c r="D71" s="5">
        <v>2798</v>
      </c>
      <c r="E71" s="5">
        <v>532</v>
      </c>
      <c r="F71" s="5">
        <v>1257</v>
      </c>
      <c r="G71" s="5">
        <v>93</v>
      </c>
      <c r="H71" s="5">
        <v>2</v>
      </c>
      <c r="J71" s="11"/>
      <c r="K71" s="11"/>
    </row>
    <row r="72" spans="1:11" ht="15.75" customHeight="1" x14ac:dyDescent="0.25">
      <c r="A72" s="4" t="s">
        <v>70</v>
      </c>
      <c r="B72" s="5"/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J72" s="11"/>
      <c r="K72" s="11"/>
    </row>
    <row r="73" spans="1:11" ht="15.75" customHeight="1" x14ac:dyDescent="0.25">
      <c r="A73" s="4" t="s">
        <v>71</v>
      </c>
      <c r="B73" s="5">
        <v>67752</v>
      </c>
      <c r="C73" s="5">
        <v>691</v>
      </c>
      <c r="D73" s="5">
        <v>25895</v>
      </c>
      <c r="E73" s="5">
        <v>12453</v>
      </c>
      <c r="F73" s="5">
        <v>28320</v>
      </c>
      <c r="G73" s="5">
        <v>393</v>
      </c>
      <c r="H73" s="5">
        <v>0</v>
      </c>
      <c r="J73" s="11"/>
      <c r="K73" s="11"/>
    </row>
    <row r="74" spans="1:11" ht="15.75" customHeight="1" x14ac:dyDescent="0.25">
      <c r="A74" s="4" t="s">
        <v>72</v>
      </c>
      <c r="B74" s="5">
        <v>4149</v>
      </c>
      <c r="C74" s="5">
        <v>0</v>
      </c>
      <c r="D74" s="5">
        <v>0</v>
      </c>
      <c r="E74" s="5">
        <v>0</v>
      </c>
      <c r="F74" s="5">
        <v>4149</v>
      </c>
      <c r="G74" s="5">
        <v>0</v>
      </c>
      <c r="H74" s="5">
        <v>0</v>
      </c>
      <c r="J74" s="11"/>
      <c r="K74" s="11"/>
    </row>
    <row r="75" spans="1:11" ht="15.75" customHeight="1" x14ac:dyDescent="0.25">
      <c r="A75" s="4" t="s">
        <v>73</v>
      </c>
      <c r="B75" s="5">
        <v>32418</v>
      </c>
      <c r="C75" s="5">
        <v>165</v>
      </c>
      <c r="D75" s="5">
        <v>19658</v>
      </c>
      <c r="E75" s="5">
        <v>4033</v>
      </c>
      <c r="F75" s="5">
        <v>7871</v>
      </c>
      <c r="G75" s="5">
        <v>691</v>
      </c>
      <c r="H75" s="5">
        <v>0</v>
      </c>
      <c r="J75" s="11"/>
      <c r="K75" s="11"/>
    </row>
    <row r="76" spans="1:11" ht="15.75" customHeight="1" x14ac:dyDescent="0.25">
      <c r="A76" s="4" t="s">
        <v>74</v>
      </c>
      <c r="B76" s="5"/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J76" s="11"/>
      <c r="K76" s="11"/>
    </row>
    <row r="77" spans="1:11" ht="15.75" customHeight="1" x14ac:dyDescent="0.25">
      <c r="A77" s="4" t="s">
        <v>75</v>
      </c>
      <c r="B77" s="5">
        <v>15600</v>
      </c>
      <c r="C77" s="5">
        <v>108</v>
      </c>
      <c r="D77" s="5">
        <v>7912</v>
      </c>
      <c r="E77" s="5">
        <v>2235</v>
      </c>
      <c r="F77" s="5">
        <v>5237</v>
      </c>
      <c r="G77" s="5">
        <v>108</v>
      </c>
      <c r="H77" s="5">
        <v>0</v>
      </c>
      <c r="J77" s="11"/>
      <c r="K77" s="11"/>
    </row>
    <row r="78" spans="1:11" ht="15.75" customHeight="1" x14ac:dyDescent="0.25">
      <c r="A78" s="4" t="s">
        <v>76</v>
      </c>
      <c r="B78" s="5">
        <v>10374</v>
      </c>
      <c r="C78" s="5">
        <v>242</v>
      </c>
      <c r="D78" s="5">
        <v>6214</v>
      </c>
      <c r="E78" s="5">
        <v>924</v>
      </c>
      <c r="F78" s="5">
        <v>2919</v>
      </c>
      <c r="G78" s="5">
        <v>71</v>
      </c>
      <c r="H78" s="5">
        <v>4</v>
      </c>
      <c r="J78" s="11"/>
      <c r="K78" s="11"/>
    </row>
    <row r="79" spans="1:11" ht="15.75" customHeight="1" x14ac:dyDescent="0.25">
      <c r="A79" s="4" t="s">
        <v>77</v>
      </c>
      <c r="B79" s="5">
        <v>4632</v>
      </c>
      <c r="C79" s="5">
        <v>0</v>
      </c>
      <c r="D79" s="5">
        <v>624</v>
      </c>
      <c r="E79" s="5">
        <v>1241</v>
      </c>
      <c r="F79" s="5">
        <v>2414</v>
      </c>
      <c r="G79" s="5">
        <v>353</v>
      </c>
      <c r="H79" s="5">
        <v>0</v>
      </c>
      <c r="J79" s="11"/>
      <c r="K79" s="11"/>
    </row>
    <row r="80" spans="1:11" ht="15.75" customHeight="1" x14ac:dyDescent="0.25">
      <c r="A80" s="4" t="s">
        <v>78</v>
      </c>
      <c r="B80" s="5">
        <v>5763</v>
      </c>
      <c r="C80" s="5">
        <v>0</v>
      </c>
      <c r="D80" s="5">
        <v>3651</v>
      </c>
      <c r="E80" s="5">
        <v>609</v>
      </c>
      <c r="F80" s="5">
        <v>1441</v>
      </c>
      <c r="G80" s="5">
        <v>31</v>
      </c>
      <c r="H80" s="5">
        <v>31</v>
      </c>
      <c r="J80" s="11"/>
      <c r="K80" s="11"/>
    </row>
    <row r="81" spans="1:11" ht="15.75" customHeight="1" x14ac:dyDescent="0.25">
      <c r="A81" s="4" t="s">
        <v>79</v>
      </c>
      <c r="B81" s="5">
        <v>516</v>
      </c>
      <c r="C81" s="5">
        <v>0</v>
      </c>
      <c r="D81" s="5">
        <v>358</v>
      </c>
      <c r="E81" s="5">
        <v>49</v>
      </c>
      <c r="F81" s="5">
        <v>96</v>
      </c>
      <c r="G81" s="5">
        <v>13</v>
      </c>
      <c r="H81" s="5">
        <v>0</v>
      </c>
      <c r="J81" s="11"/>
      <c r="K81" s="11"/>
    </row>
    <row r="82" spans="1:11" ht="15.75" customHeight="1" x14ac:dyDescent="0.25">
      <c r="A82" s="4" t="s">
        <v>80</v>
      </c>
      <c r="B82" s="5"/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J82" s="11"/>
      <c r="K82" s="11"/>
    </row>
    <row r="83" spans="1:11" ht="15.75" customHeight="1" x14ac:dyDescent="0.25">
      <c r="A83" s="4" t="s">
        <v>81</v>
      </c>
      <c r="B83" s="5">
        <v>2109</v>
      </c>
      <c r="C83" s="5">
        <v>95</v>
      </c>
      <c r="D83" s="5">
        <v>1366</v>
      </c>
      <c r="E83" s="5">
        <v>220</v>
      </c>
      <c r="F83" s="5">
        <v>420</v>
      </c>
      <c r="G83" s="5">
        <v>6</v>
      </c>
      <c r="H83" s="5">
        <v>2</v>
      </c>
      <c r="J83" s="11"/>
      <c r="K83" s="11"/>
    </row>
    <row r="84" spans="1:11" ht="15.75" customHeight="1" x14ac:dyDescent="0.25">
      <c r="A84" s="4" t="s">
        <v>82</v>
      </c>
      <c r="B84" s="5"/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J84" s="11"/>
      <c r="K84" s="11"/>
    </row>
    <row r="85" spans="1:11" ht="15.75" customHeight="1" x14ac:dyDescent="0.25">
      <c r="A85" s="4" t="s">
        <v>83</v>
      </c>
      <c r="B85" s="5">
        <v>2000</v>
      </c>
      <c r="C85" s="5">
        <v>45</v>
      </c>
      <c r="D85" s="5">
        <v>974</v>
      </c>
      <c r="E85" s="5">
        <v>307</v>
      </c>
      <c r="F85" s="5">
        <v>642</v>
      </c>
      <c r="G85" s="5">
        <v>32</v>
      </c>
      <c r="H85" s="5">
        <v>0</v>
      </c>
      <c r="J85" s="11"/>
      <c r="K85" s="11"/>
    </row>
    <row r="86" spans="1:11" ht="15.75" customHeight="1" x14ac:dyDescent="0.25">
      <c r="A86" s="8" t="s">
        <v>36</v>
      </c>
      <c r="B86" s="7">
        <f>SUM(B66:B85)</f>
        <v>494554</v>
      </c>
      <c r="C86" s="7">
        <f t="shared" ref="C86:H86" si="4">SUM(C66:C85)</f>
        <v>3679</v>
      </c>
      <c r="D86" s="7">
        <f t="shared" si="4"/>
        <v>160093</v>
      </c>
      <c r="E86" s="7">
        <f t="shared" si="4"/>
        <v>97265</v>
      </c>
      <c r="F86" s="7">
        <f t="shared" si="4"/>
        <v>186606</v>
      </c>
      <c r="G86" s="7">
        <f t="shared" si="4"/>
        <v>46872</v>
      </c>
      <c r="H86" s="7">
        <f t="shared" si="4"/>
        <v>39</v>
      </c>
      <c r="J86" s="11"/>
      <c r="K86" s="11"/>
    </row>
    <row r="87" spans="1:11" ht="15.75" customHeight="1" x14ac:dyDescent="0.25">
      <c r="A87" s="4" t="s">
        <v>84</v>
      </c>
      <c r="B87" s="5">
        <v>9429</v>
      </c>
      <c r="C87" s="5">
        <v>108</v>
      </c>
      <c r="D87" s="5">
        <v>6034</v>
      </c>
      <c r="E87" s="5">
        <v>594</v>
      </c>
      <c r="F87" s="5">
        <v>2360</v>
      </c>
      <c r="G87" s="5">
        <v>333</v>
      </c>
      <c r="H87" s="5">
        <v>0</v>
      </c>
      <c r="J87" s="11"/>
      <c r="K87" s="11"/>
    </row>
    <row r="88" spans="1:11" ht="15.75" customHeight="1" x14ac:dyDescent="0.25">
      <c r="A88" s="4" t="s">
        <v>85</v>
      </c>
      <c r="B88" s="5"/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J88" s="11"/>
      <c r="K88" s="11"/>
    </row>
    <row r="89" spans="1:11" ht="15.75" customHeight="1" x14ac:dyDescent="0.25">
      <c r="A89" s="8" t="s">
        <v>36</v>
      </c>
      <c r="B89" s="7">
        <f>SUM(B87:B88)</f>
        <v>9429</v>
      </c>
      <c r="C89" s="7">
        <f t="shared" ref="C89:H89" si="5">SUM(C87:C88)</f>
        <v>108</v>
      </c>
      <c r="D89" s="7">
        <f t="shared" si="5"/>
        <v>6034</v>
      </c>
      <c r="E89" s="7">
        <f t="shared" si="5"/>
        <v>594</v>
      </c>
      <c r="F89" s="7">
        <f t="shared" si="5"/>
        <v>2360</v>
      </c>
      <c r="G89" s="7">
        <f t="shared" si="5"/>
        <v>333</v>
      </c>
      <c r="H89" s="7">
        <f t="shared" si="5"/>
        <v>0</v>
      </c>
      <c r="J89" s="11"/>
      <c r="K89" s="11"/>
    </row>
    <row r="90" spans="1:11" ht="15.75" hidden="1" customHeight="1" x14ac:dyDescent="0.25">
      <c r="A90" s="9"/>
      <c r="B90" s="12"/>
      <c r="C90" s="12"/>
      <c r="D90" s="12"/>
      <c r="E90" s="12"/>
      <c r="F90" s="12"/>
      <c r="G90" s="12"/>
      <c r="H90" s="12"/>
      <c r="J90" s="11"/>
      <c r="K90" s="11"/>
    </row>
    <row r="91" spans="1:11" ht="15.75" hidden="1" customHeight="1" x14ac:dyDescent="0.25">
      <c r="A91" s="3"/>
      <c r="B91" s="3"/>
      <c r="C91" s="3">
        <v>1</v>
      </c>
      <c r="D91" s="3">
        <v>43</v>
      </c>
      <c r="E91" s="3">
        <v>16</v>
      </c>
      <c r="F91" s="3">
        <v>37</v>
      </c>
      <c r="G91" s="3">
        <v>2</v>
      </c>
      <c r="H91" s="3">
        <v>1</v>
      </c>
      <c r="I91" s="2">
        <f>D91+E91+F91+G91+H91+C91</f>
        <v>100</v>
      </c>
      <c r="J91" s="11"/>
      <c r="K91" s="11"/>
    </row>
    <row r="92" spans="1:11" ht="15.75" customHeight="1" x14ac:dyDescent="0.25">
      <c r="A92" s="3" t="s">
        <v>91</v>
      </c>
      <c r="B92" s="5">
        <v>600</v>
      </c>
      <c r="C92" s="5">
        <f>ROUND(B92*C$91%,0)</f>
        <v>6</v>
      </c>
      <c r="D92" s="5">
        <f>ROUND(B92*D$91%,0)</f>
        <v>258</v>
      </c>
      <c r="E92" s="5">
        <f>ROUND(B92*E$91%,0)</f>
        <v>96</v>
      </c>
      <c r="F92" s="5">
        <f>ROUND(B92*F$91%,0)</f>
        <v>222</v>
      </c>
      <c r="G92" s="5">
        <f>ROUND(B92*G$91%,0)</f>
        <v>12</v>
      </c>
      <c r="H92" s="5">
        <f>ROUND(B92*H$91%,0)</f>
        <v>6</v>
      </c>
      <c r="J92" s="11"/>
      <c r="K92" s="11"/>
    </row>
    <row r="93" spans="1:11" ht="15.75" customHeight="1" x14ac:dyDescent="0.25">
      <c r="A93" s="3" t="s">
        <v>92</v>
      </c>
      <c r="B93" s="5">
        <v>3000</v>
      </c>
      <c r="C93" s="5">
        <f>ROUND(B93*C$91%,0)</f>
        <v>30</v>
      </c>
      <c r="D93" s="5">
        <f>ROUND(B93*D$91%,0)</f>
        <v>1290</v>
      </c>
      <c r="E93" s="5">
        <f t="shared" ref="E93:E96" si="6">ROUND(B93*E$91%,0)</f>
        <v>480</v>
      </c>
      <c r="F93" s="5">
        <f t="shared" ref="F93:F96" si="7">ROUND(B93*F$91%,0)</f>
        <v>1110</v>
      </c>
      <c r="G93" s="5">
        <f t="shared" ref="G93:G96" si="8">ROUND(B93*G$91%,0)</f>
        <v>60</v>
      </c>
      <c r="H93" s="5">
        <f t="shared" ref="H93:H96" si="9">ROUND(B93*H$91%,0)</f>
        <v>30</v>
      </c>
      <c r="J93" s="11"/>
      <c r="K93" s="11"/>
    </row>
    <row r="94" spans="1:11" ht="15.75" customHeight="1" x14ac:dyDescent="0.25">
      <c r="A94" s="3" t="s">
        <v>93</v>
      </c>
      <c r="B94" s="5">
        <v>6000</v>
      </c>
      <c r="C94" s="5">
        <f>ROUND(B94*C$91%,0)</f>
        <v>60</v>
      </c>
      <c r="D94" s="5">
        <f>ROUND(B94*D$91%,0)</f>
        <v>2580</v>
      </c>
      <c r="E94" s="5">
        <f t="shared" si="6"/>
        <v>960</v>
      </c>
      <c r="F94" s="5">
        <f t="shared" si="7"/>
        <v>2220</v>
      </c>
      <c r="G94" s="5">
        <f t="shared" si="8"/>
        <v>120</v>
      </c>
      <c r="H94" s="5">
        <f t="shared" si="9"/>
        <v>60</v>
      </c>
      <c r="J94" s="11"/>
      <c r="K94" s="11"/>
    </row>
    <row r="95" spans="1:11" ht="15.75" customHeight="1" x14ac:dyDescent="0.25">
      <c r="A95" s="3" t="s">
        <v>89</v>
      </c>
      <c r="B95" s="5">
        <v>1700</v>
      </c>
      <c r="C95" s="5">
        <f>ROUND(B95*C$91%,0)</f>
        <v>17</v>
      </c>
      <c r="D95" s="5">
        <f>ROUND(B95*D$91%,0)</f>
        <v>731</v>
      </c>
      <c r="E95" s="5">
        <f t="shared" si="6"/>
        <v>272</v>
      </c>
      <c r="F95" s="5">
        <f t="shared" si="7"/>
        <v>629</v>
      </c>
      <c r="G95" s="5">
        <f t="shared" si="8"/>
        <v>34</v>
      </c>
      <c r="H95" s="5">
        <f t="shared" si="9"/>
        <v>17</v>
      </c>
      <c r="J95" s="11"/>
      <c r="K95" s="11"/>
    </row>
    <row r="96" spans="1:11" ht="15.75" customHeight="1" x14ac:dyDescent="0.25">
      <c r="A96" s="3" t="s">
        <v>94</v>
      </c>
      <c r="B96" s="5">
        <v>7572</v>
      </c>
      <c r="C96" s="5">
        <f>ROUND(B96*C$91%,0)</f>
        <v>76</v>
      </c>
      <c r="D96" s="5">
        <f>ROUND(B96*D$91%,0)-1</f>
        <v>3255</v>
      </c>
      <c r="E96" s="5">
        <f t="shared" si="6"/>
        <v>1212</v>
      </c>
      <c r="F96" s="5">
        <f t="shared" si="7"/>
        <v>2802</v>
      </c>
      <c r="G96" s="5">
        <f t="shared" si="8"/>
        <v>151</v>
      </c>
      <c r="H96" s="5">
        <f t="shared" si="9"/>
        <v>76</v>
      </c>
      <c r="J96" s="11"/>
      <c r="K96" s="11"/>
    </row>
    <row r="97" spans="1:11" ht="15.75" customHeight="1" x14ac:dyDescent="0.25">
      <c r="A97" s="6" t="s">
        <v>95</v>
      </c>
      <c r="B97" s="7">
        <f>SUM(B92:B96)</f>
        <v>18872</v>
      </c>
      <c r="C97" s="7">
        <f t="shared" ref="C97:H97" si="10">SUM(C92:C96)</f>
        <v>189</v>
      </c>
      <c r="D97" s="7">
        <f t="shared" si="10"/>
        <v>8114</v>
      </c>
      <c r="E97" s="7">
        <f t="shared" si="10"/>
        <v>3020</v>
      </c>
      <c r="F97" s="7">
        <f t="shared" si="10"/>
        <v>6983</v>
      </c>
      <c r="G97" s="7">
        <f t="shared" si="10"/>
        <v>377</v>
      </c>
      <c r="H97" s="7">
        <f t="shared" si="10"/>
        <v>189</v>
      </c>
      <c r="J97" s="11"/>
      <c r="K97" s="11"/>
    </row>
    <row r="98" spans="1:11" s="17" customFormat="1" ht="15.75" customHeight="1" x14ac:dyDescent="0.25">
      <c r="A98" s="6" t="s">
        <v>1</v>
      </c>
      <c r="B98" s="7">
        <f t="shared" ref="B98:H98" si="11">SUM(B34+B50+B60+B65+B86+B89+B97)</f>
        <v>6717179.7000000002</v>
      </c>
      <c r="C98" s="7">
        <f t="shared" si="11"/>
        <v>45454</v>
      </c>
      <c r="D98" s="7">
        <f t="shared" si="11"/>
        <v>2969292</v>
      </c>
      <c r="E98" s="7">
        <f t="shared" si="11"/>
        <v>1098354</v>
      </c>
      <c r="F98" s="7">
        <f t="shared" si="11"/>
        <v>2450763</v>
      </c>
      <c r="G98" s="7">
        <f t="shared" si="11"/>
        <v>152766</v>
      </c>
      <c r="H98" s="7">
        <f t="shared" si="11"/>
        <v>551</v>
      </c>
      <c r="J98" s="11"/>
      <c r="K98" s="11"/>
    </row>
    <row r="100" spans="1:11" x14ac:dyDescent="0.25">
      <c r="B100" s="11"/>
    </row>
  </sheetData>
  <mergeCells count="3">
    <mergeCell ref="F1:H1"/>
    <mergeCell ref="B4:H4"/>
    <mergeCell ref="A2:H2"/>
  </mergeCells>
  <pageMargins left="0.9055118110236221" right="0.70866141732283472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workbookViewId="0">
      <pane xSplit="1" ySplit="5" topLeftCell="B92" activePane="bottomRight" state="frozen"/>
      <selection pane="topRight" activeCell="B1" sqref="B1"/>
      <selection pane="bottomLeft" activeCell="A5" sqref="A5"/>
      <selection pane="bottomRight" activeCell="J6" sqref="J6:K98"/>
    </sheetView>
  </sheetViews>
  <sheetFormatPr defaultRowHeight="15.75" x14ac:dyDescent="0.25"/>
  <cols>
    <col min="1" max="1" width="68.5703125" style="2" customWidth="1"/>
    <col min="2" max="2" width="15.85546875" style="2" customWidth="1"/>
    <col min="3" max="3" width="13.5703125" style="2" customWidth="1"/>
    <col min="4" max="4" width="14" style="2" customWidth="1"/>
    <col min="5" max="7" width="13" style="2" customWidth="1"/>
    <col min="8" max="8" width="11.140625" style="2" customWidth="1"/>
    <col min="9" max="9" width="9.140625" style="2"/>
    <col min="10" max="10" width="10" style="2" customWidth="1"/>
    <col min="11" max="16384" width="9.140625" style="2"/>
  </cols>
  <sheetData>
    <row r="1" spans="1:11" ht="50.25" customHeight="1" x14ac:dyDescent="0.25">
      <c r="F1" s="26" t="s">
        <v>86</v>
      </c>
      <c r="G1" s="26"/>
      <c r="H1" s="26"/>
    </row>
    <row r="2" spans="1:11" x14ac:dyDescent="0.25">
      <c r="A2" s="28" t="s">
        <v>96</v>
      </c>
      <c r="B2" s="29"/>
      <c r="C2" s="29"/>
      <c r="D2" s="29"/>
      <c r="E2" s="29"/>
      <c r="F2" s="29"/>
      <c r="G2" s="29"/>
      <c r="H2" s="29"/>
    </row>
    <row r="4" spans="1:11" x14ac:dyDescent="0.25">
      <c r="A4" s="3"/>
      <c r="B4" s="27" t="s">
        <v>97</v>
      </c>
      <c r="C4" s="27"/>
      <c r="D4" s="27"/>
      <c r="E4" s="27"/>
      <c r="F4" s="27"/>
      <c r="G4" s="27"/>
      <c r="H4" s="27"/>
    </row>
    <row r="5" spans="1:11" s="23" customFormat="1" ht="47.25" x14ac:dyDescent="0.25">
      <c r="A5" s="20"/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</row>
    <row r="6" spans="1:11" ht="15.75" customHeight="1" x14ac:dyDescent="0.25">
      <c r="A6" s="3" t="s">
        <v>8</v>
      </c>
      <c r="B6" s="5">
        <v>27057</v>
      </c>
      <c r="C6" s="5">
        <v>279</v>
      </c>
      <c r="D6" s="5">
        <v>365</v>
      </c>
      <c r="E6" s="5">
        <v>5622</v>
      </c>
      <c r="F6" s="5">
        <v>20777</v>
      </c>
      <c r="G6" s="5">
        <v>14</v>
      </c>
      <c r="H6" s="5">
        <v>0</v>
      </c>
      <c r="J6" s="11"/>
      <c r="K6" s="11"/>
    </row>
    <row r="7" spans="1:11" ht="15.75" customHeight="1" x14ac:dyDescent="0.25">
      <c r="A7" s="3" t="s">
        <v>9</v>
      </c>
      <c r="B7" s="5">
        <v>20976</v>
      </c>
      <c r="C7" s="5">
        <v>0</v>
      </c>
      <c r="D7" s="5">
        <v>369</v>
      </c>
      <c r="E7" s="5">
        <v>6213</v>
      </c>
      <c r="F7" s="5">
        <v>14386</v>
      </c>
      <c r="G7" s="5">
        <v>8</v>
      </c>
      <c r="H7" s="5">
        <v>0</v>
      </c>
      <c r="J7" s="11"/>
      <c r="K7" s="11"/>
    </row>
    <row r="8" spans="1:11" ht="15.75" customHeight="1" x14ac:dyDescent="0.25">
      <c r="A8" s="3" t="s">
        <v>10</v>
      </c>
      <c r="B8" s="5">
        <v>38547</v>
      </c>
      <c r="C8" s="5">
        <v>278</v>
      </c>
      <c r="D8" s="5">
        <v>5269</v>
      </c>
      <c r="E8" s="5">
        <v>12408</v>
      </c>
      <c r="F8" s="5">
        <v>20569</v>
      </c>
      <c r="G8" s="5">
        <v>19</v>
      </c>
      <c r="H8" s="5">
        <v>4</v>
      </c>
      <c r="J8" s="11"/>
      <c r="K8" s="11"/>
    </row>
    <row r="9" spans="1:11" ht="15.75" customHeight="1" x14ac:dyDescent="0.25">
      <c r="A9" s="3" t="s">
        <v>11</v>
      </c>
      <c r="B9" s="5">
        <v>36252</v>
      </c>
      <c r="C9" s="5">
        <v>718</v>
      </c>
      <c r="D9" s="5">
        <v>268</v>
      </c>
      <c r="E9" s="5">
        <v>384</v>
      </c>
      <c r="F9" s="5">
        <v>34813</v>
      </c>
      <c r="G9" s="5">
        <v>69</v>
      </c>
      <c r="H9" s="5">
        <v>0</v>
      </c>
      <c r="J9" s="11"/>
      <c r="K9" s="11"/>
    </row>
    <row r="10" spans="1:11" ht="15.75" customHeight="1" x14ac:dyDescent="0.25">
      <c r="A10" s="3" t="s">
        <v>12</v>
      </c>
      <c r="B10" s="5">
        <v>26842</v>
      </c>
      <c r="C10" s="5">
        <v>303</v>
      </c>
      <c r="D10" s="5">
        <v>279</v>
      </c>
      <c r="E10" s="5">
        <v>336</v>
      </c>
      <c r="F10" s="5">
        <v>25913</v>
      </c>
      <c r="G10" s="5">
        <v>11</v>
      </c>
      <c r="H10" s="5">
        <v>0</v>
      </c>
      <c r="J10" s="11"/>
      <c r="K10" s="11"/>
    </row>
    <row r="11" spans="1:11" ht="15.75" customHeight="1" x14ac:dyDescent="0.25">
      <c r="A11" s="3" t="s">
        <v>13</v>
      </c>
      <c r="B11" s="5">
        <v>28262</v>
      </c>
      <c r="C11" s="5">
        <v>141</v>
      </c>
      <c r="D11" s="5">
        <v>2151</v>
      </c>
      <c r="E11" s="5">
        <v>2507</v>
      </c>
      <c r="F11" s="5">
        <v>22875</v>
      </c>
      <c r="G11" s="5">
        <v>588</v>
      </c>
      <c r="H11" s="5">
        <v>0</v>
      </c>
      <c r="J11" s="11"/>
      <c r="K11" s="11"/>
    </row>
    <row r="12" spans="1:11" ht="15.75" customHeight="1" x14ac:dyDescent="0.25">
      <c r="A12" s="3" t="s">
        <v>14</v>
      </c>
      <c r="B12" s="5">
        <v>32103</v>
      </c>
      <c r="C12" s="5">
        <v>64</v>
      </c>
      <c r="D12" s="5">
        <v>25072</v>
      </c>
      <c r="E12" s="5">
        <v>6348</v>
      </c>
      <c r="F12" s="5">
        <v>597</v>
      </c>
      <c r="G12" s="5">
        <v>22</v>
      </c>
      <c r="H12" s="5">
        <v>0</v>
      </c>
      <c r="J12" s="11"/>
      <c r="K12" s="11"/>
    </row>
    <row r="13" spans="1:11" ht="15.75" customHeight="1" x14ac:dyDescent="0.25">
      <c r="A13" s="3" t="s">
        <v>15</v>
      </c>
      <c r="B13" s="5">
        <v>29806</v>
      </c>
      <c r="C13" s="5">
        <v>232</v>
      </c>
      <c r="D13" s="5">
        <v>185</v>
      </c>
      <c r="E13" s="5">
        <v>22775</v>
      </c>
      <c r="F13" s="5">
        <v>6614</v>
      </c>
      <c r="G13" s="5">
        <v>0</v>
      </c>
      <c r="H13" s="5">
        <v>0</v>
      </c>
      <c r="J13" s="11"/>
      <c r="K13" s="11"/>
    </row>
    <row r="14" spans="1:11" ht="15.75" customHeight="1" x14ac:dyDescent="0.25">
      <c r="A14" s="3" t="s">
        <v>16</v>
      </c>
      <c r="B14" s="5">
        <v>18730</v>
      </c>
      <c r="C14" s="5">
        <v>88</v>
      </c>
      <c r="D14" s="5">
        <v>247</v>
      </c>
      <c r="E14" s="5">
        <v>264</v>
      </c>
      <c r="F14" s="5">
        <v>18122</v>
      </c>
      <c r="G14" s="5">
        <v>9</v>
      </c>
      <c r="H14" s="5">
        <v>0</v>
      </c>
      <c r="J14" s="11"/>
      <c r="K14" s="11"/>
    </row>
    <row r="15" spans="1:11" ht="15.75" customHeight="1" x14ac:dyDescent="0.25">
      <c r="A15" s="3" t="s">
        <v>17</v>
      </c>
      <c r="B15" s="5">
        <v>26196</v>
      </c>
      <c r="C15" s="5">
        <v>52</v>
      </c>
      <c r="D15" s="5">
        <v>262</v>
      </c>
      <c r="E15" s="5">
        <v>8414</v>
      </c>
      <c r="F15" s="5">
        <v>17468</v>
      </c>
      <c r="G15" s="5">
        <v>0</v>
      </c>
      <c r="H15" s="5">
        <v>0</v>
      </c>
      <c r="J15" s="11"/>
      <c r="K15" s="11"/>
    </row>
    <row r="16" spans="1:11" ht="15.75" customHeight="1" x14ac:dyDescent="0.25">
      <c r="A16" s="3" t="s">
        <v>18</v>
      </c>
      <c r="B16" s="5">
        <v>74450</v>
      </c>
      <c r="C16" s="5">
        <v>201</v>
      </c>
      <c r="D16" s="5">
        <v>50597</v>
      </c>
      <c r="E16" s="5">
        <v>9746</v>
      </c>
      <c r="F16" s="5">
        <v>13140</v>
      </c>
      <c r="G16" s="5">
        <v>759</v>
      </c>
      <c r="H16" s="5">
        <v>7</v>
      </c>
      <c r="J16" s="11"/>
      <c r="K16" s="11"/>
    </row>
    <row r="17" spans="1:11" ht="15.75" customHeight="1" x14ac:dyDescent="0.25">
      <c r="A17" s="3" t="s">
        <v>19</v>
      </c>
      <c r="B17" s="5">
        <v>26583</v>
      </c>
      <c r="C17" s="5">
        <v>58</v>
      </c>
      <c r="D17" s="5">
        <v>1720</v>
      </c>
      <c r="E17" s="5">
        <v>2778</v>
      </c>
      <c r="F17" s="5">
        <v>21421</v>
      </c>
      <c r="G17" s="5">
        <v>606</v>
      </c>
      <c r="H17" s="5">
        <v>0</v>
      </c>
      <c r="J17" s="11"/>
      <c r="K17" s="11"/>
    </row>
    <row r="18" spans="1:11" ht="15.75" customHeight="1" x14ac:dyDescent="0.25">
      <c r="A18" s="3" t="s">
        <v>20</v>
      </c>
      <c r="B18" s="5">
        <v>55854</v>
      </c>
      <c r="C18" s="5">
        <v>101</v>
      </c>
      <c r="D18" s="5">
        <v>592</v>
      </c>
      <c r="E18" s="5">
        <v>24386</v>
      </c>
      <c r="F18" s="5">
        <v>30719</v>
      </c>
      <c r="G18" s="5">
        <v>56</v>
      </c>
      <c r="H18" s="5">
        <v>0</v>
      </c>
      <c r="J18" s="11"/>
      <c r="K18" s="11"/>
    </row>
    <row r="19" spans="1:11" ht="15.75" customHeight="1" x14ac:dyDescent="0.25">
      <c r="A19" s="3" t="s">
        <v>21</v>
      </c>
      <c r="B19" s="5">
        <v>25572</v>
      </c>
      <c r="C19" s="5">
        <v>294</v>
      </c>
      <c r="D19" s="5">
        <v>478</v>
      </c>
      <c r="E19" s="5">
        <v>5795</v>
      </c>
      <c r="F19" s="5">
        <v>18987</v>
      </c>
      <c r="G19" s="5">
        <v>18</v>
      </c>
      <c r="H19" s="5">
        <v>0</v>
      </c>
      <c r="J19" s="11"/>
      <c r="K19" s="11"/>
    </row>
    <row r="20" spans="1:11" ht="15.75" customHeight="1" x14ac:dyDescent="0.25">
      <c r="A20" s="3" t="s">
        <v>22</v>
      </c>
      <c r="B20" s="5">
        <v>27630</v>
      </c>
      <c r="C20" s="5">
        <v>83</v>
      </c>
      <c r="D20" s="5">
        <v>26169</v>
      </c>
      <c r="E20" s="5">
        <v>439</v>
      </c>
      <c r="F20" s="5">
        <v>892</v>
      </c>
      <c r="G20" s="5">
        <v>47</v>
      </c>
      <c r="H20" s="5">
        <v>0</v>
      </c>
      <c r="J20" s="11"/>
      <c r="K20" s="11"/>
    </row>
    <row r="21" spans="1:11" ht="15.75" customHeight="1" x14ac:dyDescent="0.25">
      <c r="A21" s="3" t="s">
        <v>23</v>
      </c>
      <c r="B21" s="5">
        <v>44988</v>
      </c>
      <c r="C21" s="5">
        <v>180</v>
      </c>
      <c r="D21" s="5">
        <v>34973</v>
      </c>
      <c r="E21" s="5">
        <v>7423</v>
      </c>
      <c r="F21" s="5">
        <v>549</v>
      </c>
      <c r="G21" s="5">
        <v>1863</v>
      </c>
      <c r="H21" s="5">
        <v>0</v>
      </c>
      <c r="J21" s="11"/>
      <c r="K21" s="11"/>
    </row>
    <row r="22" spans="1:11" ht="15.75" customHeight="1" x14ac:dyDescent="0.25">
      <c r="A22" s="3" t="s">
        <v>24</v>
      </c>
      <c r="B22" s="5">
        <v>38666</v>
      </c>
      <c r="C22" s="5">
        <v>58</v>
      </c>
      <c r="D22" s="5">
        <v>2962</v>
      </c>
      <c r="E22" s="5">
        <v>22550</v>
      </c>
      <c r="F22" s="5">
        <v>12961</v>
      </c>
      <c r="G22" s="5">
        <v>135</v>
      </c>
      <c r="H22" s="5">
        <v>0</v>
      </c>
      <c r="J22" s="11"/>
      <c r="K22" s="11"/>
    </row>
    <row r="23" spans="1:11" ht="15.75" customHeight="1" x14ac:dyDescent="0.25">
      <c r="A23" s="3" t="s">
        <v>25</v>
      </c>
      <c r="B23" s="5">
        <v>18352</v>
      </c>
      <c r="C23" s="5">
        <v>53</v>
      </c>
      <c r="D23" s="5">
        <v>17161</v>
      </c>
      <c r="E23" s="5">
        <v>951</v>
      </c>
      <c r="F23" s="5">
        <v>187</v>
      </c>
      <c r="G23" s="5">
        <v>0</v>
      </c>
      <c r="H23" s="5">
        <v>0</v>
      </c>
      <c r="J23" s="11"/>
      <c r="K23" s="11"/>
    </row>
    <row r="24" spans="1:11" ht="15.75" customHeight="1" x14ac:dyDescent="0.25">
      <c r="A24" s="3" t="s">
        <v>26</v>
      </c>
      <c r="B24" s="5">
        <v>23223</v>
      </c>
      <c r="C24" s="5">
        <v>149</v>
      </c>
      <c r="D24" s="5">
        <v>327</v>
      </c>
      <c r="E24" s="5">
        <v>109</v>
      </c>
      <c r="F24" s="5">
        <v>16660</v>
      </c>
      <c r="G24" s="5">
        <v>5978</v>
      </c>
      <c r="H24" s="5">
        <v>0</v>
      </c>
      <c r="J24" s="11"/>
      <c r="K24" s="11"/>
    </row>
    <row r="25" spans="1:11" ht="15.75" customHeight="1" x14ac:dyDescent="0.25">
      <c r="A25" s="3" t="s">
        <v>27</v>
      </c>
      <c r="B25" s="5">
        <v>48691</v>
      </c>
      <c r="C25" s="5">
        <v>511</v>
      </c>
      <c r="D25" s="5">
        <v>10960</v>
      </c>
      <c r="E25" s="5">
        <v>14817</v>
      </c>
      <c r="F25" s="5">
        <v>22125</v>
      </c>
      <c r="G25" s="5">
        <v>278</v>
      </c>
      <c r="H25" s="5">
        <v>0</v>
      </c>
      <c r="J25" s="11"/>
      <c r="K25" s="11"/>
    </row>
    <row r="26" spans="1:11" ht="15.75" customHeight="1" x14ac:dyDescent="0.25">
      <c r="A26" s="3" t="s">
        <v>28</v>
      </c>
      <c r="B26" s="5">
        <v>33447</v>
      </c>
      <c r="C26" s="5">
        <v>197</v>
      </c>
      <c r="D26" s="5">
        <v>662</v>
      </c>
      <c r="E26" s="5">
        <v>17333</v>
      </c>
      <c r="F26" s="5">
        <v>15218</v>
      </c>
      <c r="G26" s="5">
        <v>17</v>
      </c>
      <c r="H26" s="5">
        <v>20</v>
      </c>
      <c r="J26" s="11"/>
      <c r="K26" s="11"/>
    </row>
    <row r="27" spans="1:11" ht="15.75" customHeight="1" x14ac:dyDescent="0.25">
      <c r="A27" s="3" t="s">
        <v>29</v>
      </c>
      <c r="B27" s="5">
        <v>26342</v>
      </c>
      <c r="C27" s="5">
        <v>134</v>
      </c>
      <c r="D27" s="5">
        <v>25075</v>
      </c>
      <c r="E27" s="5">
        <v>182</v>
      </c>
      <c r="F27" s="5">
        <v>911</v>
      </c>
      <c r="G27" s="5">
        <v>37</v>
      </c>
      <c r="H27" s="5">
        <v>3</v>
      </c>
      <c r="J27" s="11"/>
      <c r="K27" s="11"/>
    </row>
    <row r="28" spans="1:11" ht="15.75" customHeight="1" x14ac:dyDescent="0.25">
      <c r="A28" s="3" t="s">
        <v>30</v>
      </c>
      <c r="B28" s="5">
        <v>43042</v>
      </c>
      <c r="C28" s="5">
        <v>215</v>
      </c>
      <c r="D28" s="5">
        <v>547</v>
      </c>
      <c r="E28" s="5">
        <v>12577</v>
      </c>
      <c r="F28" s="5">
        <v>29699</v>
      </c>
      <c r="G28" s="5">
        <v>4</v>
      </c>
      <c r="H28" s="5">
        <v>0</v>
      </c>
      <c r="J28" s="11"/>
      <c r="K28" s="11"/>
    </row>
    <row r="29" spans="1:11" ht="15.75" customHeight="1" x14ac:dyDescent="0.25">
      <c r="A29" s="3" t="s">
        <v>31</v>
      </c>
      <c r="B29" s="5">
        <v>23164</v>
      </c>
      <c r="C29" s="5">
        <v>86</v>
      </c>
      <c r="D29" s="5">
        <v>22640</v>
      </c>
      <c r="E29" s="5">
        <v>153</v>
      </c>
      <c r="F29" s="5">
        <v>276</v>
      </c>
      <c r="G29" s="5">
        <v>9</v>
      </c>
      <c r="H29" s="5">
        <v>0</v>
      </c>
      <c r="J29" s="11"/>
      <c r="K29" s="11"/>
    </row>
    <row r="30" spans="1:11" ht="15.75" customHeight="1" x14ac:dyDescent="0.25">
      <c r="A30" s="3" t="s">
        <v>32</v>
      </c>
      <c r="B30" s="5">
        <v>27844</v>
      </c>
      <c r="C30" s="5">
        <v>100</v>
      </c>
      <c r="D30" s="5">
        <v>4107</v>
      </c>
      <c r="E30" s="5">
        <v>6034</v>
      </c>
      <c r="F30" s="5">
        <v>17595</v>
      </c>
      <c r="G30" s="5">
        <v>8</v>
      </c>
      <c r="H30" s="5">
        <v>0</v>
      </c>
      <c r="J30" s="11"/>
      <c r="K30" s="11"/>
    </row>
    <row r="31" spans="1:11" ht="15.75" customHeight="1" x14ac:dyDescent="0.25">
      <c r="A31" s="3" t="s">
        <v>33</v>
      </c>
      <c r="B31" s="5">
        <v>20788</v>
      </c>
      <c r="C31" s="5">
        <v>73</v>
      </c>
      <c r="D31" s="5">
        <v>154</v>
      </c>
      <c r="E31" s="5">
        <v>58</v>
      </c>
      <c r="F31" s="5">
        <v>20497</v>
      </c>
      <c r="G31" s="5">
        <v>6</v>
      </c>
      <c r="H31" s="5">
        <v>0</v>
      </c>
      <c r="J31" s="11"/>
      <c r="K31" s="11"/>
    </row>
    <row r="32" spans="1:11" ht="15.75" customHeight="1" x14ac:dyDescent="0.25">
      <c r="A32" s="3" t="s">
        <v>34</v>
      </c>
      <c r="B32" s="5">
        <v>19120</v>
      </c>
      <c r="C32" s="5">
        <v>36</v>
      </c>
      <c r="D32" s="5">
        <v>507</v>
      </c>
      <c r="E32" s="5">
        <v>279</v>
      </c>
      <c r="F32" s="5">
        <v>18294</v>
      </c>
      <c r="G32" s="5">
        <v>4</v>
      </c>
      <c r="H32" s="5">
        <v>0</v>
      </c>
      <c r="J32" s="11"/>
      <c r="K32" s="11"/>
    </row>
    <row r="33" spans="1:11" ht="15.75" customHeight="1" x14ac:dyDescent="0.25">
      <c r="A33" s="3" t="s">
        <v>35</v>
      </c>
      <c r="B33" s="5">
        <v>46503</v>
      </c>
      <c r="C33" s="5">
        <v>181</v>
      </c>
      <c r="D33" s="5">
        <v>37314</v>
      </c>
      <c r="E33" s="5">
        <v>8603</v>
      </c>
      <c r="F33" s="5">
        <v>405</v>
      </c>
      <c r="G33" s="5">
        <v>0</v>
      </c>
      <c r="H33" s="5">
        <v>0</v>
      </c>
      <c r="J33" s="11"/>
      <c r="K33" s="11"/>
    </row>
    <row r="34" spans="1:11" ht="15.75" customHeight="1" x14ac:dyDescent="0.25">
      <c r="A34" s="6" t="s">
        <v>36</v>
      </c>
      <c r="B34" s="7">
        <f>SUM(B6:B33)</f>
        <v>909030</v>
      </c>
      <c r="C34" s="7">
        <f t="shared" ref="C34:H34" si="0">SUM(C6:C33)</f>
        <v>4865</v>
      </c>
      <c r="D34" s="7">
        <f t="shared" si="0"/>
        <v>271412</v>
      </c>
      <c r="E34" s="7">
        <f t="shared" si="0"/>
        <v>199484</v>
      </c>
      <c r="F34" s="7">
        <f t="shared" si="0"/>
        <v>422670</v>
      </c>
      <c r="G34" s="7">
        <f t="shared" si="0"/>
        <v>10565</v>
      </c>
      <c r="H34" s="7">
        <f t="shared" si="0"/>
        <v>34</v>
      </c>
      <c r="J34" s="11"/>
      <c r="K34" s="11"/>
    </row>
    <row r="35" spans="1:11" ht="15.75" customHeight="1" x14ac:dyDescent="0.25">
      <c r="A35" s="4" t="s">
        <v>37</v>
      </c>
      <c r="B35" s="5">
        <v>54909</v>
      </c>
      <c r="C35" s="5">
        <v>1093</v>
      </c>
      <c r="D35" s="5">
        <v>37552</v>
      </c>
      <c r="E35" s="5">
        <v>5441</v>
      </c>
      <c r="F35" s="5">
        <v>10466</v>
      </c>
      <c r="G35" s="5">
        <v>357</v>
      </c>
      <c r="H35" s="5">
        <v>0</v>
      </c>
      <c r="J35" s="11"/>
      <c r="K35" s="11"/>
    </row>
    <row r="36" spans="1:11" ht="15.75" customHeight="1" x14ac:dyDescent="0.25">
      <c r="A36" s="4" t="s">
        <v>38</v>
      </c>
      <c r="B36" s="5">
        <v>44704</v>
      </c>
      <c r="C36" s="5">
        <v>107</v>
      </c>
      <c r="D36" s="5">
        <v>33922</v>
      </c>
      <c r="E36" s="5">
        <v>3214</v>
      </c>
      <c r="F36" s="5">
        <v>7202</v>
      </c>
      <c r="G36" s="5">
        <v>259</v>
      </c>
      <c r="H36" s="5">
        <v>0</v>
      </c>
      <c r="J36" s="11"/>
      <c r="K36" s="11"/>
    </row>
    <row r="37" spans="1:11" ht="15.75" customHeight="1" x14ac:dyDescent="0.25">
      <c r="A37" s="4" t="s">
        <v>104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J37" s="11"/>
      <c r="K37" s="11"/>
    </row>
    <row r="38" spans="1:11" ht="15.75" customHeight="1" x14ac:dyDescent="0.25">
      <c r="A38" s="4" t="s">
        <v>39</v>
      </c>
      <c r="B38" s="5">
        <v>70318</v>
      </c>
      <c r="C38" s="5">
        <v>619</v>
      </c>
      <c r="D38" s="5">
        <v>49926</v>
      </c>
      <c r="E38" s="5">
        <v>7116</v>
      </c>
      <c r="F38" s="5">
        <v>12031</v>
      </c>
      <c r="G38" s="5">
        <v>619</v>
      </c>
      <c r="H38" s="5">
        <v>7</v>
      </c>
      <c r="J38" s="11"/>
      <c r="K38" s="11"/>
    </row>
    <row r="39" spans="1:11" ht="15.75" customHeight="1" x14ac:dyDescent="0.25">
      <c r="A39" s="4" t="s">
        <v>40</v>
      </c>
      <c r="B39" s="5">
        <v>83531</v>
      </c>
      <c r="C39" s="5">
        <v>209</v>
      </c>
      <c r="D39" s="5">
        <v>60886</v>
      </c>
      <c r="E39" s="5">
        <v>4694</v>
      </c>
      <c r="F39" s="5">
        <v>14810</v>
      </c>
      <c r="G39" s="5">
        <v>2924</v>
      </c>
      <c r="H39" s="5">
        <v>8</v>
      </c>
      <c r="J39" s="11"/>
      <c r="K39" s="11"/>
    </row>
    <row r="40" spans="1:11" ht="15.75" customHeight="1" x14ac:dyDescent="0.25">
      <c r="A40" s="4" t="s">
        <v>41</v>
      </c>
      <c r="B40" s="5">
        <v>65423</v>
      </c>
      <c r="C40" s="5">
        <v>118</v>
      </c>
      <c r="D40" s="5">
        <v>41636</v>
      </c>
      <c r="E40" s="5">
        <v>5829</v>
      </c>
      <c r="F40" s="5">
        <v>14445</v>
      </c>
      <c r="G40" s="5">
        <v>3395</v>
      </c>
      <c r="H40" s="5">
        <v>0</v>
      </c>
      <c r="J40" s="11"/>
      <c r="K40" s="11"/>
    </row>
    <row r="41" spans="1:11" ht="15.75" customHeight="1" x14ac:dyDescent="0.25">
      <c r="A41" s="4" t="s">
        <v>42</v>
      </c>
      <c r="B41" s="5">
        <v>97413</v>
      </c>
      <c r="C41" s="5">
        <v>568</v>
      </c>
      <c r="D41" s="5">
        <v>74210</v>
      </c>
      <c r="E41" s="5">
        <v>5873</v>
      </c>
      <c r="F41" s="5">
        <v>16295</v>
      </c>
      <c r="G41" s="5">
        <v>445</v>
      </c>
      <c r="H41" s="5">
        <v>22</v>
      </c>
      <c r="J41" s="11"/>
      <c r="K41" s="11"/>
    </row>
    <row r="42" spans="1:11" ht="15.75" customHeight="1" x14ac:dyDescent="0.25">
      <c r="A42" s="4" t="s">
        <v>43</v>
      </c>
      <c r="B42" s="5">
        <v>1734</v>
      </c>
      <c r="C42" s="5">
        <v>0</v>
      </c>
      <c r="D42" s="5">
        <v>1091</v>
      </c>
      <c r="E42" s="5">
        <v>143</v>
      </c>
      <c r="F42" s="5">
        <v>467</v>
      </c>
      <c r="G42" s="5">
        <v>32</v>
      </c>
      <c r="H42" s="5">
        <v>1</v>
      </c>
      <c r="J42" s="11"/>
      <c r="K42" s="11"/>
    </row>
    <row r="43" spans="1:11" ht="15.75" customHeight="1" x14ac:dyDescent="0.25">
      <c r="A43" s="4" t="s">
        <v>44</v>
      </c>
      <c r="B43" s="5">
        <v>26320</v>
      </c>
      <c r="C43" s="5">
        <v>124</v>
      </c>
      <c r="D43" s="5">
        <v>18769</v>
      </c>
      <c r="E43" s="5">
        <v>2958</v>
      </c>
      <c r="F43" s="5">
        <v>4032</v>
      </c>
      <c r="G43" s="5">
        <v>432</v>
      </c>
      <c r="H43" s="5">
        <v>5</v>
      </c>
      <c r="J43" s="11"/>
      <c r="K43" s="11"/>
    </row>
    <row r="44" spans="1:11" ht="15.75" customHeight="1" x14ac:dyDescent="0.25">
      <c r="A44" s="4" t="s">
        <v>45</v>
      </c>
      <c r="B44" s="5">
        <v>55629</v>
      </c>
      <c r="C44" s="5">
        <v>523</v>
      </c>
      <c r="D44" s="5">
        <v>38017</v>
      </c>
      <c r="E44" s="5">
        <v>3888</v>
      </c>
      <c r="F44" s="5">
        <v>12900</v>
      </c>
      <c r="G44" s="5">
        <v>295</v>
      </c>
      <c r="H44" s="5">
        <v>6</v>
      </c>
      <c r="J44" s="11"/>
      <c r="K44" s="11"/>
    </row>
    <row r="45" spans="1:11" ht="15.75" customHeight="1" x14ac:dyDescent="0.25">
      <c r="A45" s="4" t="s">
        <v>46</v>
      </c>
      <c r="B45" s="5">
        <v>29351</v>
      </c>
      <c r="C45" s="5">
        <v>29</v>
      </c>
      <c r="D45" s="5">
        <v>21062</v>
      </c>
      <c r="E45" s="5">
        <v>1996</v>
      </c>
      <c r="F45" s="5">
        <v>6023</v>
      </c>
      <c r="G45" s="5">
        <v>238</v>
      </c>
      <c r="H45" s="5">
        <v>3</v>
      </c>
      <c r="J45" s="11"/>
      <c r="K45" s="11"/>
    </row>
    <row r="46" spans="1:11" ht="15.75" customHeight="1" x14ac:dyDescent="0.25">
      <c r="A46" s="4" t="s">
        <v>47</v>
      </c>
      <c r="B46" s="5">
        <v>50950</v>
      </c>
      <c r="C46" s="5">
        <v>510</v>
      </c>
      <c r="D46" s="5">
        <v>27715</v>
      </c>
      <c r="E46" s="5">
        <v>3363</v>
      </c>
      <c r="F46" s="5">
        <v>18852</v>
      </c>
      <c r="G46" s="5">
        <v>510</v>
      </c>
      <c r="H46" s="5">
        <v>0</v>
      </c>
      <c r="J46" s="11"/>
      <c r="K46" s="11"/>
    </row>
    <row r="47" spans="1:11" ht="15.75" customHeight="1" x14ac:dyDescent="0.25">
      <c r="A47" s="4" t="s">
        <v>48</v>
      </c>
      <c r="B47" s="5">
        <v>39211</v>
      </c>
      <c r="C47" s="5">
        <v>122</v>
      </c>
      <c r="D47" s="5">
        <v>33722</v>
      </c>
      <c r="E47" s="5">
        <v>1878</v>
      </c>
      <c r="F47" s="5">
        <v>3305</v>
      </c>
      <c r="G47" s="5">
        <v>184</v>
      </c>
      <c r="H47" s="5">
        <v>0</v>
      </c>
      <c r="J47" s="11"/>
      <c r="K47" s="11"/>
    </row>
    <row r="48" spans="1:11" ht="15.75" customHeight="1" x14ac:dyDescent="0.25">
      <c r="A48" s="4" t="s">
        <v>49</v>
      </c>
      <c r="B48" s="5">
        <v>23864</v>
      </c>
      <c r="C48" s="5">
        <v>165</v>
      </c>
      <c r="D48" s="5">
        <v>18160</v>
      </c>
      <c r="E48" s="5">
        <v>1713</v>
      </c>
      <c r="F48" s="5">
        <v>3563</v>
      </c>
      <c r="G48" s="5">
        <v>263</v>
      </c>
      <c r="H48" s="5">
        <v>0</v>
      </c>
      <c r="J48" s="11"/>
      <c r="K48" s="11"/>
    </row>
    <row r="49" spans="1:11" ht="15.75" customHeight="1" x14ac:dyDescent="0.25">
      <c r="A49" s="4" t="s">
        <v>50</v>
      </c>
      <c r="B49" s="5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J49" s="11"/>
      <c r="K49" s="11"/>
    </row>
    <row r="50" spans="1:11" ht="16.5" customHeight="1" x14ac:dyDescent="0.25">
      <c r="A50" s="8" t="s">
        <v>36</v>
      </c>
      <c r="B50" s="7">
        <f t="shared" ref="B50:H50" si="1">SUM(B35:B49)</f>
        <v>643357</v>
      </c>
      <c r="C50" s="7">
        <f t="shared" si="1"/>
        <v>4187</v>
      </c>
      <c r="D50" s="7">
        <f t="shared" si="1"/>
        <v>456668</v>
      </c>
      <c r="E50" s="7">
        <f t="shared" si="1"/>
        <v>48106</v>
      </c>
      <c r="F50" s="7">
        <f t="shared" si="1"/>
        <v>124391</v>
      </c>
      <c r="G50" s="7">
        <f t="shared" si="1"/>
        <v>9953</v>
      </c>
      <c r="H50" s="7">
        <f t="shared" si="1"/>
        <v>52</v>
      </c>
      <c r="J50" s="11"/>
      <c r="K50" s="11"/>
    </row>
    <row r="51" spans="1:11" ht="15.75" customHeight="1" x14ac:dyDescent="0.25">
      <c r="A51" s="4" t="s">
        <v>51</v>
      </c>
      <c r="B51" s="5">
        <v>96481</v>
      </c>
      <c r="C51" s="5">
        <v>878</v>
      </c>
      <c r="D51" s="5">
        <v>39471</v>
      </c>
      <c r="E51" s="5">
        <v>18833</v>
      </c>
      <c r="F51" s="5">
        <v>35080</v>
      </c>
      <c r="G51" s="5">
        <v>2219</v>
      </c>
      <c r="H51" s="5">
        <v>0</v>
      </c>
      <c r="J51" s="11"/>
      <c r="K51" s="11"/>
    </row>
    <row r="52" spans="1:11" ht="15.75" customHeight="1" x14ac:dyDescent="0.25">
      <c r="A52" s="4" t="s">
        <v>52</v>
      </c>
      <c r="B52" s="5">
        <v>48437</v>
      </c>
      <c r="C52" s="5">
        <v>383</v>
      </c>
      <c r="D52" s="5">
        <v>25598</v>
      </c>
      <c r="E52" s="5">
        <v>6859</v>
      </c>
      <c r="F52" s="5">
        <v>14793</v>
      </c>
      <c r="G52" s="5">
        <v>804</v>
      </c>
      <c r="H52" s="5">
        <v>0</v>
      </c>
      <c r="J52" s="11"/>
      <c r="K52" s="11"/>
    </row>
    <row r="53" spans="1:11" ht="15.75" customHeight="1" x14ac:dyDescent="0.25">
      <c r="A53" s="4" t="s">
        <v>53</v>
      </c>
      <c r="B53" s="5">
        <v>34991</v>
      </c>
      <c r="C53" s="5">
        <v>528</v>
      </c>
      <c r="D53" s="5">
        <v>18549</v>
      </c>
      <c r="E53" s="5">
        <v>7960</v>
      </c>
      <c r="F53" s="5">
        <v>7359</v>
      </c>
      <c r="G53" s="5">
        <v>595</v>
      </c>
      <c r="H53" s="5">
        <v>0</v>
      </c>
      <c r="J53" s="11"/>
      <c r="K53" s="11"/>
    </row>
    <row r="54" spans="1:11" ht="15.75" customHeight="1" x14ac:dyDescent="0.25">
      <c r="A54" s="4" t="s">
        <v>54</v>
      </c>
      <c r="B54" s="5">
        <v>1930</v>
      </c>
      <c r="C54" s="5">
        <v>29</v>
      </c>
      <c r="D54" s="5">
        <v>992</v>
      </c>
      <c r="E54" s="5">
        <v>369</v>
      </c>
      <c r="F54" s="5">
        <v>515</v>
      </c>
      <c r="G54" s="5">
        <v>25</v>
      </c>
      <c r="H54" s="5">
        <v>0</v>
      </c>
      <c r="J54" s="11"/>
      <c r="K54" s="11"/>
    </row>
    <row r="55" spans="1:11" ht="31.5" x14ac:dyDescent="0.25">
      <c r="A55" s="4" t="s">
        <v>55</v>
      </c>
      <c r="B55" s="5">
        <v>53708</v>
      </c>
      <c r="C55" s="5">
        <v>698</v>
      </c>
      <c r="D55" s="5">
        <v>32123</v>
      </c>
      <c r="E55" s="5">
        <v>6348</v>
      </c>
      <c r="F55" s="5">
        <v>13454</v>
      </c>
      <c r="G55" s="5">
        <v>1080</v>
      </c>
      <c r="H55" s="5">
        <v>5</v>
      </c>
      <c r="J55" s="11"/>
      <c r="K55" s="11"/>
    </row>
    <row r="56" spans="1:11" ht="15.75" customHeight="1" x14ac:dyDescent="0.25">
      <c r="A56" s="4" t="s">
        <v>56</v>
      </c>
      <c r="B56" s="5">
        <v>61748</v>
      </c>
      <c r="C56" s="5">
        <v>593</v>
      </c>
      <c r="D56" s="5">
        <v>27903</v>
      </c>
      <c r="E56" s="5">
        <v>10164</v>
      </c>
      <c r="F56" s="5">
        <v>21507</v>
      </c>
      <c r="G56" s="5">
        <v>1581</v>
      </c>
      <c r="H56" s="5">
        <v>0</v>
      </c>
      <c r="J56" s="11"/>
      <c r="K56" s="11"/>
    </row>
    <row r="57" spans="1:11" ht="31.5" x14ac:dyDescent="0.25">
      <c r="A57" s="4" t="s">
        <v>57</v>
      </c>
      <c r="B57" s="5">
        <v>2573</v>
      </c>
      <c r="C57" s="5">
        <v>0</v>
      </c>
      <c r="D57" s="5">
        <v>1875</v>
      </c>
      <c r="E57" s="5">
        <v>211</v>
      </c>
      <c r="F57" s="5">
        <v>423</v>
      </c>
      <c r="G57" s="5">
        <v>64</v>
      </c>
      <c r="H57" s="5">
        <v>0</v>
      </c>
      <c r="J57" s="11"/>
      <c r="K57" s="11"/>
    </row>
    <row r="58" spans="1:11" ht="15.75" customHeight="1" x14ac:dyDescent="0.25">
      <c r="A58" s="4" t="s">
        <v>58</v>
      </c>
      <c r="B58" s="5">
        <v>76721</v>
      </c>
      <c r="C58" s="5">
        <v>1169</v>
      </c>
      <c r="D58" s="5">
        <f>49294+1</f>
        <v>49295</v>
      </c>
      <c r="E58" s="5">
        <v>8209</v>
      </c>
      <c r="F58" s="5">
        <v>17281</v>
      </c>
      <c r="G58" s="5">
        <v>753</v>
      </c>
      <c r="H58" s="5">
        <v>14</v>
      </c>
      <c r="J58" s="11"/>
      <c r="K58" s="11"/>
    </row>
    <row r="59" spans="1:11" ht="15.75" customHeight="1" x14ac:dyDescent="0.25">
      <c r="A59" s="4" t="s">
        <v>59</v>
      </c>
      <c r="B59" s="5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J59" s="11"/>
      <c r="K59" s="11"/>
    </row>
    <row r="60" spans="1:11" ht="15.75" customHeight="1" x14ac:dyDescent="0.25">
      <c r="A60" s="8" t="s">
        <v>36</v>
      </c>
      <c r="B60" s="7">
        <f>SUM(B51:B59)</f>
        <v>376589</v>
      </c>
      <c r="C60" s="7">
        <f t="shared" ref="C60:H60" si="2">SUM(C51:C59)</f>
        <v>4278</v>
      </c>
      <c r="D60" s="7">
        <f t="shared" si="2"/>
        <v>195806</v>
      </c>
      <c r="E60" s="7">
        <f t="shared" si="2"/>
        <v>58953</v>
      </c>
      <c r="F60" s="7">
        <f t="shared" si="2"/>
        <v>110412</v>
      </c>
      <c r="G60" s="7">
        <f t="shared" si="2"/>
        <v>7121</v>
      </c>
      <c r="H60" s="7">
        <f t="shared" si="2"/>
        <v>19</v>
      </c>
      <c r="J60" s="11"/>
      <c r="K60" s="11"/>
    </row>
    <row r="61" spans="1:11" ht="15.75" customHeight="1" x14ac:dyDescent="0.25">
      <c r="A61" s="4" t="s">
        <v>60</v>
      </c>
      <c r="B61" s="5">
        <v>71879</v>
      </c>
      <c r="C61" s="5">
        <v>446</v>
      </c>
      <c r="D61" s="5">
        <v>8158</v>
      </c>
      <c r="E61" s="5">
        <v>13190</v>
      </c>
      <c r="F61" s="5">
        <v>47239</v>
      </c>
      <c r="G61" s="5">
        <v>2846</v>
      </c>
      <c r="H61" s="5">
        <v>0</v>
      </c>
      <c r="J61" s="11"/>
      <c r="K61" s="11"/>
    </row>
    <row r="62" spans="1:11" ht="15.75" customHeight="1" x14ac:dyDescent="0.25">
      <c r="A62" s="4" t="s">
        <v>61</v>
      </c>
      <c r="B62" s="5">
        <v>10153</v>
      </c>
      <c r="C62" s="5">
        <v>294</v>
      </c>
      <c r="D62" s="5">
        <v>1298</v>
      </c>
      <c r="E62" s="5">
        <v>2153</v>
      </c>
      <c r="F62" s="5">
        <v>5890</v>
      </c>
      <c r="G62" s="5">
        <v>518</v>
      </c>
      <c r="H62" s="5">
        <v>0</v>
      </c>
      <c r="J62" s="11"/>
      <c r="K62" s="11"/>
    </row>
    <row r="63" spans="1:11" ht="15.75" customHeight="1" x14ac:dyDescent="0.25">
      <c r="A63" s="4" t="s">
        <v>62</v>
      </c>
      <c r="B63" s="5">
        <v>22756</v>
      </c>
      <c r="C63" s="5">
        <v>84</v>
      </c>
      <c r="D63" s="5">
        <v>3213</v>
      </c>
      <c r="E63" s="5">
        <v>4497</v>
      </c>
      <c r="F63" s="5">
        <v>11963</v>
      </c>
      <c r="G63" s="5">
        <v>2999</v>
      </c>
      <c r="H63" s="5">
        <v>0</v>
      </c>
      <c r="J63" s="11"/>
      <c r="K63" s="11"/>
    </row>
    <row r="64" spans="1:11" ht="15.75" customHeight="1" x14ac:dyDescent="0.25">
      <c r="A64" s="4" t="s">
        <v>63</v>
      </c>
      <c r="B64" s="5">
        <v>24517</v>
      </c>
      <c r="C64" s="5">
        <v>424</v>
      </c>
      <c r="D64" s="5">
        <v>3084</v>
      </c>
      <c r="E64" s="5">
        <v>4884</v>
      </c>
      <c r="F64" s="5">
        <v>14710</v>
      </c>
      <c r="G64" s="5">
        <v>1415</v>
      </c>
      <c r="H64" s="5">
        <v>0</v>
      </c>
      <c r="J64" s="11"/>
      <c r="K64" s="11"/>
    </row>
    <row r="65" spans="1:11" s="17" customFormat="1" ht="15.75" customHeight="1" x14ac:dyDescent="0.25">
      <c r="A65" s="8" t="s">
        <v>36</v>
      </c>
      <c r="B65" s="7">
        <f>SUM(B61:B64)</f>
        <v>129305</v>
      </c>
      <c r="C65" s="7">
        <f t="shared" ref="C65:H65" si="3">SUM(C61:C64)</f>
        <v>1248</v>
      </c>
      <c r="D65" s="7">
        <f t="shared" si="3"/>
        <v>15753</v>
      </c>
      <c r="E65" s="7">
        <f t="shared" si="3"/>
        <v>24724</v>
      </c>
      <c r="F65" s="7">
        <f t="shared" si="3"/>
        <v>79802</v>
      </c>
      <c r="G65" s="7">
        <f t="shared" si="3"/>
        <v>7778</v>
      </c>
      <c r="H65" s="7">
        <f t="shared" si="3"/>
        <v>0</v>
      </c>
      <c r="J65" s="11"/>
      <c r="K65" s="11"/>
    </row>
    <row r="66" spans="1:11" ht="15.75" customHeight="1" x14ac:dyDescent="0.25">
      <c r="A66" s="4" t="s">
        <v>64</v>
      </c>
      <c r="B66" s="5">
        <v>90882</v>
      </c>
      <c r="C66" s="5">
        <v>582</v>
      </c>
      <c r="D66" s="5">
        <v>13051</v>
      </c>
      <c r="E66" s="5">
        <v>20258</v>
      </c>
      <c r="F66" s="5">
        <v>41614</v>
      </c>
      <c r="G66" s="5">
        <v>15377</v>
      </c>
      <c r="H66" s="5">
        <v>0</v>
      </c>
      <c r="J66" s="11"/>
      <c r="K66" s="11"/>
    </row>
    <row r="67" spans="1:11" ht="15.75" customHeight="1" x14ac:dyDescent="0.25">
      <c r="A67" s="4" t="s">
        <v>65</v>
      </c>
      <c r="B67" s="5">
        <v>19762</v>
      </c>
      <c r="C67" s="5">
        <v>42</v>
      </c>
      <c r="D67" s="5">
        <v>14501</v>
      </c>
      <c r="E67" s="5">
        <v>1893</v>
      </c>
      <c r="F67" s="5">
        <v>3192</v>
      </c>
      <c r="G67" s="5">
        <v>134</v>
      </c>
      <c r="H67" s="5">
        <v>0</v>
      </c>
      <c r="J67" s="11"/>
      <c r="K67" s="11"/>
    </row>
    <row r="68" spans="1:11" ht="31.5" x14ac:dyDescent="0.25">
      <c r="A68" s="4" t="s">
        <v>66</v>
      </c>
      <c r="B68" s="5">
        <v>2767</v>
      </c>
      <c r="C68" s="5">
        <v>0</v>
      </c>
      <c r="D68" s="5">
        <v>1953</v>
      </c>
      <c r="E68" s="5">
        <v>457</v>
      </c>
      <c r="F68" s="5">
        <v>339</v>
      </c>
      <c r="G68" s="5">
        <v>18</v>
      </c>
      <c r="H68" s="5">
        <v>0</v>
      </c>
      <c r="J68" s="11"/>
      <c r="K68" s="11"/>
    </row>
    <row r="69" spans="1:11" ht="15.75" customHeight="1" x14ac:dyDescent="0.25">
      <c r="A69" s="4" t="s">
        <v>67</v>
      </c>
      <c r="B69" s="5">
        <v>3458</v>
      </c>
      <c r="C69" s="5">
        <v>20</v>
      </c>
      <c r="D69" s="5">
        <v>534</v>
      </c>
      <c r="E69" s="5">
        <v>2814</v>
      </c>
      <c r="F69" s="5">
        <v>85</v>
      </c>
      <c r="G69" s="5">
        <v>5</v>
      </c>
      <c r="H69" s="5">
        <v>0</v>
      </c>
      <c r="J69" s="11"/>
      <c r="K69" s="11"/>
    </row>
    <row r="70" spans="1:11" ht="15.75" customHeight="1" x14ac:dyDescent="0.25">
      <c r="A70" s="1" t="s">
        <v>68</v>
      </c>
      <c r="B70" s="5">
        <v>749</v>
      </c>
      <c r="C70" s="5">
        <v>0</v>
      </c>
      <c r="D70" s="5">
        <v>532</v>
      </c>
      <c r="E70" s="5">
        <v>123</v>
      </c>
      <c r="F70" s="5">
        <v>90</v>
      </c>
      <c r="G70" s="5">
        <v>4</v>
      </c>
      <c r="H70" s="5">
        <v>0</v>
      </c>
      <c r="J70" s="11"/>
      <c r="K70" s="11"/>
    </row>
    <row r="71" spans="1:11" ht="15.75" customHeight="1" x14ac:dyDescent="0.25">
      <c r="A71" s="4" t="s">
        <v>69</v>
      </c>
      <c r="B71" s="5">
        <v>1714</v>
      </c>
      <c r="C71" s="5">
        <v>153</v>
      </c>
      <c r="D71" s="5">
        <v>933</v>
      </c>
      <c r="E71" s="5">
        <v>177</v>
      </c>
      <c r="F71" s="5">
        <v>419</v>
      </c>
      <c r="G71" s="5">
        <v>31</v>
      </c>
      <c r="H71" s="5">
        <v>1</v>
      </c>
      <c r="J71" s="11"/>
      <c r="K71" s="11"/>
    </row>
    <row r="72" spans="1:11" ht="15.75" customHeight="1" x14ac:dyDescent="0.25">
      <c r="A72" s="4" t="s">
        <v>70</v>
      </c>
      <c r="B72" s="5"/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J72" s="11"/>
      <c r="K72" s="11"/>
    </row>
    <row r="73" spans="1:11" ht="15.75" customHeight="1" x14ac:dyDescent="0.25">
      <c r="A73" s="4" t="s">
        <v>71</v>
      </c>
      <c r="B73" s="5">
        <v>22584</v>
      </c>
      <c r="C73" s="5">
        <v>230</v>
      </c>
      <c r="D73" s="5">
        <v>8632</v>
      </c>
      <c r="E73" s="5">
        <v>4151</v>
      </c>
      <c r="F73" s="5">
        <v>9440</v>
      </c>
      <c r="G73" s="5">
        <v>131</v>
      </c>
      <c r="H73" s="5">
        <v>0</v>
      </c>
      <c r="J73" s="11"/>
      <c r="K73" s="11"/>
    </row>
    <row r="74" spans="1:11" ht="15.75" customHeight="1" x14ac:dyDescent="0.25">
      <c r="A74" s="4" t="s">
        <v>72</v>
      </c>
      <c r="B74" s="5">
        <v>1383</v>
      </c>
      <c r="C74" s="5">
        <v>0</v>
      </c>
      <c r="D74" s="5">
        <v>0</v>
      </c>
      <c r="E74" s="5">
        <v>0</v>
      </c>
      <c r="F74" s="5">
        <v>1383</v>
      </c>
      <c r="G74" s="5">
        <v>0</v>
      </c>
      <c r="H74" s="5">
        <v>0</v>
      </c>
      <c r="J74" s="11"/>
      <c r="K74" s="11"/>
    </row>
    <row r="75" spans="1:11" ht="15.75" customHeight="1" x14ac:dyDescent="0.25">
      <c r="A75" s="4" t="s">
        <v>73</v>
      </c>
      <c r="B75" s="5">
        <v>10806</v>
      </c>
      <c r="C75" s="5">
        <v>55</v>
      </c>
      <c r="D75" s="5">
        <v>6553</v>
      </c>
      <c r="E75" s="5">
        <v>1344</v>
      </c>
      <c r="F75" s="5">
        <v>2624</v>
      </c>
      <c r="G75" s="5">
        <v>230</v>
      </c>
      <c r="H75" s="5">
        <v>0</v>
      </c>
      <c r="J75" s="11"/>
      <c r="K75" s="11"/>
    </row>
    <row r="76" spans="1:11" ht="15.75" customHeight="1" x14ac:dyDescent="0.25">
      <c r="A76" s="4" t="s">
        <v>74</v>
      </c>
      <c r="B76" s="5"/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J76" s="11"/>
      <c r="K76" s="11"/>
    </row>
    <row r="77" spans="1:11" ht="15.75" customHeight="1" x14ac:dyDescent="0.25">
      <c r="A77" s="4" t="s">
        <v>75</v>
      </c>
      <c r="B77" s="5">
        <v>1200</v>
      </c>
      <c r="C77" s="5">
        <v>8</v>
      </c>
      <c r="D77" s="5">
        <v>609</v>
      </c>
      <c r="E77" s="5">
        <v>172</v>
      </c>
      <c r="F77" s="5">
        <v>403</v>
      </c>
      <c r="G77" s="5">
        <v>8</v>
      </c>
      <c r="H77" s="5">
        <v>0</v>
      </c>
      <c r="J77" s="11"/>
      <c r="K77" s="11"/>
    </row>
    <row r="78" spans="1:11" ht="15.75" customHeight="1" x14ac:dyDescent="0.25">
      <c r="A78" s="4" t="s">
        <v>76</v>
      </c>
      <c r="B78" s="5">
        <v>3458</v>
      </c>
      <c r="C78" s="5">
        <v>81</v>
      </c>
      <c r="D78" s="5">
        <v>2071</v>
      </c>
      <c r="E78" s="5">
        <v>308</v>
      </c>
      <c r="F78" s="5">
        <v>973</v>
      </c>
      <c r="G78" s="5">
        <v>24</v>
      </c>
      <c r="H78" s="5">
        <v>1</v>
      </c>
      <c r="J78" s="11"/>
      <c r="K78" s="11"/>
    </row>
    <row r="79" spans="1:11" ht="15.75" customHeight="1" x14ac:dyDescent="0.25">
      <c r="A79" s="4" t="s">
        <v>77</v>
      </c>
      <c r="B79" s="5">
        <v>1544</v>
      </c>
      <c r="C79" s="5">
        <v>0</v>
      </c>
      <c r="D79" s="5">
        <v>208</v>
      </c>
      <c r="E79" s="5">
        <v>414</v>
      </c>
      <c r="F79" s="5">
        <v>804</v>
      </c>
      <c r="G79" s="5">
        <v>118</v>
      </c>
      <c r="H79" s="5">
        <v>0</v>
      </c>
      <c r="J79" s="11"/>
      <c r="K79" s="11"/>
    </row>
    <row r="80" spans="1:11" ht="15.75" customHeight="1" x14ac:dyDescent="0.25">
      <c r="A80" s="4" t="s">
        <v>78</v>
      </c>
      <c r="B80" s="5">
        <v>1921</v>
      </c>
      <c r="C80" s="5">
        <v>0</v>
      </c>
      <c r="D80" s="5">
        <v>1218</v>
      </c>
      <c r="E80" s="5">
        <v>203</v>
      </c>
      <c r="F80" s="5">
        <v>480</v>
      </c>
      <c r="G80" s="5">
        <v>10</v>
      </c>
      <c r="H80" s="5">
        <v>10</v>
      </c>
      <c r="J80" s="11"/>
      <c r="K80" s="11"/>
    </row>
    <row r="81" spans="1:11" ht="15.75" customHeight="1" x14ac:dyDescent="0.25">
      <c r="A81" s="4" t="s">
        <v>79</v>
      </c>
      <c r="B81" s="5">
        <v>172</v>
      </c>
      <c r="C81" s="5">
        <v>0</v>
      </c>
      <c r="D81" s="5">
        <v>120</v>
      </c>
      <c r="E81" s="5">
        <v>16</v>
      </c>
      <c r="F81" s="5">
        <v>32</v>
      </c>
      <c r="G81" s="5">
        <v>4</v>
      </c>
      <c r="H81" s="5">
        <v>0</v>
      </c>
      <c r="J81" s="11"/>
      <c r="K81" s="11"/>
    </row>
    <row r="82" spans="1:11" ht="15.75" customHeight="1" x14ac:dyDescent="0.25">
      <c r="A82" s="4" t="s">
        <v>80</v>
      </c>
      <c r="B82" s="5"/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J82" s="11"/>
      <c r="K82" s="11"/>
    </row>
    <row r="83" spans="1:11" ht="15.75" customHeight="1" x14ac:dyDescent="0.25">
      <c r="A83" s="4" t="s">
        <v>81</v>
      </c>
      <c r="B83" s="5">
        <v>703</v>
      </c>
      <c r="C83" s="5">
        <v>16</v>
      </c>
      <c r="D83" s="5">
        <v>508</v>
      </c>
      <c r="E83" s="5">
        <v>61</v>
      </c>
      <c r="F83" s="5">
        <v>112</v>
      </c>
      <c r="G83" s="5">
        <v>6</v>
      </c>
      <c r="H83" s="5">
        <v>0</v>
      </c>
      <c r="J83" s="11"/>
      <c r="K83" s="11"/>
    </row>
    <row r="84" spans="1:11" ht="15.75" customHeight="1" x14ac:dyDescent="0.25">
      <c r="A84" s="4" t="s">
        <v>82</v>
      </c>
      <c r="B84" s="5"/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J84" s="11"/>
      <c r="K84" s="11"/>
    </row>
    <row r="85" spans="1:11" ht="15.75" customHeight="1" x14ac:dyDescent="0.25">
      <c r="A85" s="4" t="s">
        <v>83</v>
      </c>
      <c r="B85" s="5">
        <v>2000</v>
      </c>
      <c r="C85" s="5">
        <v>45</v>
      </c>
      <c r="D85" s="5">
        <v>974</v>
      </c>
      <c r="E85" s="5">
        <v>307</v>
      </c>
      <c r="F85" s="5">
        <v>642</v>
      </c>
      <c r="G85" s="5">
        <v>32</v>
      </c>
      <c r="H85" s="5">
        <v>0</v>
      </c>
      <c r="J85" s="11"/>
      <c r="K85" s="11"/>
    </row>
    <row r="86" spans="1:11" ht="15.75" customHeight="1" x14ac:dyDescent="0.25">
      <c r="A86" s="8" t="s">
        <v>36</v>
      </c>
      <c r="B86" s="7">
        <f>SUM(B66:B85)</f>
        <v>165103</v>
      </c>
      <c r="C86" s="7">
        <f t="shared" ref="C86:H86" si="4">SUM(C66:C85)</f>
        <v>1232</v>
      </c>
      <c r="D86" s="7">
        <f t="shared" si="4"/>
        <v>52397</v>
      </c>
      <c r="E86" s="7">
        <f t="shared" si="4"/>
        <v>32698</v>
      </c>
      <c r="F86" s="7">
        <f t="shared" si="4"/>
        <v>62632</v>
      </c>
      <c r="G86" s="7">
        <f t="shared" si="4"/>
        <v>16132</v>
      </c>
      <c r="H86" s="7">
        <f t="shared" si="4"/>
        <v>12</v>
      </c>
      <c r="J86" s="11"/>
      <c r="K86" s="11"/>
    </row>
    <row r="87" spans="1:11" ht="15.75" customHeight="1" x14ac:dyDescent="0.25">
      <c r="A87" s="4" t="s">
        <v>84</v>
      </c>
      <c r="B87" s="5">
        <v>3143</v>
      </c>
      <c r="C87" s="5">
        <v>36</v>
      </c>
      <c r="D87" s="5">
        <v>2011</v>
      </c>
      <c r="E87" s="5">
        <v>198</v>
      </c>
      <c r="F87" s="5">
        <v>787</v>
      </c>
      <c r="G87" s="5">
        <v>111</v>
      </c>
      <c r="H87" s="5">
        <v>0</v>
      </c>
      <c r="J87" s="11"/>
      <c r="K87" s="11"/>
    </row>
    <row r="88" spans="1:11" ht="15.75" customHeight="1" x14ac:dyDescent="0.25">
      <c r="A88" s="4" t="s">
        <v>85</v>
      </c>
      <c r="B88" s="5"/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J88" s="11"/>
      <c r="K88" s="11"/>
    </row>
    <row r="89" spans="1:11" ht="15.75" customHeight="1" x14ac:dyDescent="0.25">
      <c r="A89" s="8" t="s">
        <v>36</v>
      </c>
      <c r="B89" s="7">
        <f>SUM(B87:B88)</f>
        <v>3143</v>
      </c>
      <c r="C89" s="7">
        <f t="shared" ref="C89:H89" si="5">SUM(C87:C88)</f>
        <v>36</v>
      </c>
      <c r="D89" s="7">
        <f t="shared" si="5"/>
        <v>2011</v>
      </c>
      <c r="E89" s="7">
        <f t="shared" si="5"/>
        <v>198</v>
      </c>
      <c r="F89" s="7">
        <f t="shared" si="5"/>
        <v>787</v>
      </c>
      <c r="G89" s="7">
        <f t="shared" si="5"/>
        <v>111</v>
      </c>
      <c r="H89" s="7">
        <f t="shared" si="5"/>
        <v>0</v>
      </c>
      <c r="J89" s="11"/>
      <c r="K89" s="11"/>
    </row>
    <row r="90" spans="1:11" ht="15.75" hidden="1" customHeight="1" x14ac:dyDescent="0.25">
      <c r="A90" s="8"/>
      <c r="B90" s="7"/>
      <c r="C90" s="7"/>
      <c r="D90" s="7"/>
      <c r="E90" s="7"/>
      <c r="F90" s="7"/>
      <c r="G90" s="7"/>
      <c r="H90" s="7"/>
      <c r="J90" s="11"/>
      <c r="K90" s="11"/>
    </row>
    <row r="91" spans="1:11" ht="15.75" hidden="1" customHeight="1" x14ac:dyDescent="0.25">
      <c r="A91" s="3"/>
      <c r="B91" s="3"/>
      <c r="C91" s="3">
        <v>1</v>
      </c>
      <c r="D91" s="3">
        <v>43</v>
      </c>
      <c r="E91" s="3">
        <v>16</v>
      </c>
      <c r="F91" s="3">
        <v>37</v>
      </c>
      <c r="G91" s="3">
        <v>2</v>
      </c>
      <c r="H91" s="3">
        <v>1</v>
      </c>
      <c r="J91" s="11"/>
      <c r="K91" s="11"/>
    </row>
    <row r="92" spans="1:11" ht="15.75" customHeight="1" x14ac:dyDescent="0.25">
      <c r="A92" s="3" t="s">
        <v>91</v>
      </c>
      <c r="B92" s="5">
        <v>200</v>
      </c>
      <c r="C92" s="5">
        <f>ROUND(B92*C$91%,0)</f>
        <v>2</v>
      </c>
      <c r="D92" s="5">
        <f>ROUND(B92*D$91%,0)</f>
        <v>86</v>
      </c>
      <c r="E92" s="5">
        <f>ROUND(B92*E$91%,0)</f>
        <v>32</v>
      </c>
      <c r="F92" s="5">
        <f>ROUND(B92*F$91%,0)</f>
        <v>74</v>
      </c>
      <c r="G92" s="5">
        <f>ROUND(B92*G$91%,0)</f>
        <v>4</v>
      </c>
      <c r="H92" s="5">
        <f>ROUND(B92*H$91%,0)</f>
        <v>2</v>
      </c>
      <c r="J92" s="11"/>
      <c r="K92" s="11"/>
    </row>
    <row r="93" spans="1:11" ht="15.75" customHeight="1" x14ac:dyDescent="0.25">
      <c r="A93" s="3" t="s">
        <v>92</v>
      </c>
      <c r="B93" s="5">
        <v>1000</v>
      </c>
      <c r="C93" s="5">
        <f>ROUND(B93*C$91%,0)</f>
        <v>10</v>
      </c>
      <c r="D93" s="5">
        <f>ROUND(B93*D$91%,0)</f>
        <v>430</v>
      </c>
      <c r="E93" s="5">
        <f>ROUND(B93*E$91%,0)</f>
        <v>160</v>
      </c>
      <c r="F93" s="5">
        <f>ROUND(B93*F$91%,0)</f>
        <v>370</v>
      </c>
      <c r="G93" s="5">
        <f>ROUND(B93*G$91%,0)</f>
        <v>20</v>
      </c>
      <c r="H93" s="5">
        <f>ROUND(B93*H$91%,0)</f>
        <v>10</v>
      </c>
      <c r="J93" s="11"/>
      <c r="K93" s="11"/>
    </row>
    <row r="94" spans="1:11" ht="15.75" customHeight="1" x14ac:dyDescent="0.25">
      <c r="A94" s="3" t="s">
        <v>93</v>
      </c>
      <c r="B94" s="5">
        <v>2000</v>
      </c>
      <c r="C94" s="5">
        <f>ROUND(B94*C$91%,0)</f>
        <v>20</v>
      </c>
      <c r="D94" s="5">
        <f>ROUND(B94*D$91%,0)</f>
        <v>860</v>
      </c>
      <c r="E94" s="5">
        <f>ROUND(B94*E$91%,0)</f>
        <v>320</v>
      </c>
      <c r="F94" s="5">
        <f>ROUND(B94*F$91%,0)</f>
        <v>740</v>
      </c>
      <c r="G94" s="5">
        <f>ROUND(B94*G$91%,0)</f>
        <v>40</v>
      </c>
      <c r="H94" s="5">
        <f>ROUND(B94*H$91%,0)</f>
        <v>20</v>
      </c>
      <c r="J94" s="11"/>
      <c r="K94" s="11"/>
    </row>
    <row r="95" spans="1:11" ht="15.75" customHeight="1" x14ac:dyDescent="0.25">
      <c r="A95" s="3" t="s">
        <v>89</v>
      </c>
      <c r="B95" s="5">
        <v>567</v>
      </c>
      <c r="C95" s="5">
        <f>ROUND(B95*C$91%,0)</f>
        <v>6</v>
      </c>
      <c r="D95" s="5">
        <f>ROUND(B95*D$91%,0)-1</f>
        <v>243</v>
      </c>
      <c r="E95" s="5">
        <f>ROUND(B95*E$91%,0)</f>
        <v>91</v>
      </c>
      <c r="F95" s="5">
        <f>ROUND(B95*F$91%,0)</f>
        <v>210</v>
      </c>
      <c r="G95" s="5">
        <f>ROUND(B95*G$91%,0)</f>
        <v>11</v>
      </c>
      <c r="H95" s="5">
        <f>ROUND(B95*H$91%,0)</f>
        <v>6</v>
      </c>
      <c r="J95" s="11"/>
      <c r="K95" s="11"/>
    </row>
    <row r="96" spans="1:11" ht="15.75" customHeight="1" x14ac:dyDescent="0.25">
      <c r="A96" s="3" t="s">
        <v>94</v>
      </c>
      <c r="B96" s="5">
        <v>3786</v>
      </c>
      <c r="C96" s="5">
        <f>ROUND(B96*C$91%,0)</f>
        <v>38</v>
      </c>
      <c r="D96" s="5">
        <f>ROUND(B96*D$91%,0)-1</f>
        <v>1627</v>
      </c>
      <c r="E96" s="5">
        <f>ROUND(B96*E$91%,0)</f>
        <v>606</v>
      </c>
      <c r="F96" s="5">
        <f>ROUND(B96*F$91%,0)</f>
        <v>1401</v>
      </c>
      <c r="G96" s="5">
        <f>ROUND(B96*G$91%,0)</f>
        <v>76</v>
      </c>
      <c r="H96" s="5">
        <f>ROUND(B96*H$91%,0)</f>
        <v>38</v>
      </c>
      <c r="J96" s="11"/>
      <c r="K96" s="11"/>
    </row>
    <row r="97" spans="1:11" s="17" customFormat="1" ht="15.75" customHeight="1" x14ac:dyDescent="0.25">
      <c r="A97" s="6" t="s">
        <v>95</v>
      </c>
      <c r="B97" s="7">
        <f>SUM(B92:B96)</f>
        <v>7553</v>
      </c>
      <c r="C97" s="7">
        <f t="shared" ref="C97:H97" si="6">SUM(C92:C96)</f>
        <v>76</v>
      </c>
      <c r="D97" s="7">
        <f t="shared" si="6"/>
        <v>3246</v>
      </c>
      <c r="E97" s="7">
        <f t="shared" si="6"/>
        <v>1209</v>
      </c>
      <c r="F97" s="7">
        <f t="shared" si="6"/>
        <v>2795</v>
      </c>
      <c r="G97" s="7">
        <f t="shared" si="6"/>
        <v>151</v>
      </c>
      <c r="H97" s="7">
        <f t="shared" si="6"/>
        <v>76</v>
      </c>
      <c r="J97" s="11"/>
      <c r="K97" s="11"/>
    </row>
    <row r="98" spans="1:11" s="17" customFormat="1" ht="15.75" customHeight="1" x14ac:dyDescent="0.25">
      <c r="A98" s="6" t="s">
        <v>1</v>
      </c>
      <c r="B98" s="7">
        <f t="shared" ref="B98:H98" si="7">SUM(B34+B50+B60+B65+B86+B89+B97)</f>
        <v>2234080</v>
      </c>
      <c r="C98" s="7">
        <f t="shared" si="7"/>
        <v>15922</v>
      </c>
      <c r="D98" s="7">
        <f t="shared" si="7"/>
        <v>997293</v>
      </c>
      <c r="E98" s="7">
        <f t="shared" si="7"/>
        <v>365372</v>
      </c>
      <c r="F98" s="7">
        <f t="shared" si="7"/>
        <v>803489</v>
      </c>
      <c r="G98" s="7">
        <f t="shared" si="7"/>
        <v>51811</v>
      </c>
      <c r="H98" s="7">
        <f t="shared" si="7"/>
        <v>193</v>
      </c>
      <c r="J98" s="11"/>
      <c r="K98" s="11"/>
    </row>
    <row r="100" spans="1:11" x14ac:dyDescent="0.25">
      <c r="B100" s="11"/>
    </row>
  </sheetData>
  <mergeCells count="3">
    <mergeCell ref="F1:H1"/>
    <mergeCell ref="B4:H4"/>
    <mergeCell ref="A2:H2"/>
  </mergeCells>
  <pageMargins left="0.9055118110236221" right="0.70866141732283472" top="0.74803149606299213" bottom="0.74803149606299213" header="0.31496062992125984" footer="0.31496062992125984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workbookViewId="0">
      <pane xSplit="1" ySplit="5" topLeftCell="B78" activePane="bottomRight" state="frozen"/>
      <selection pane="topRight" activeCell="B1" sqref="B1"/>
      <selection pane="bottomLeft" activeCell="A5" sqref="A5"/>
      <selection pane="bottomRight" activeCell="J6" sqref="J6:K90"/>
    </sheetView>
  </sheetViews>
  <sheetFormatPr defaultRowHeight="15.75" x14ac:dyDescent="0.25"/>
  <cols>
    <col min="1" max="1" width="70.7109375" style="2" customWidth="1"/>
    <col min="2" max="2" width="15.85546875" style="2" customWidth="1"/>
    <col min="3" max="3" width="15" style="2" customWidth="1"/>
    <col min="4" max="4" width="14" style="2" customWidth="1"/>
    <col min="5" max="7" width="13" style="2" customWidth="1"/>
    <col min="8" max="8" width="11.140625" style="2" customWidth="1"/>
    <col min="9" max="16384" width="9.140625" style="2"/>
  </cols>
  <sheetData>
    <row r="1" spans="1:11" ht="45.75" customHeight="1" x14ac:dyDescent="0.25">
      <c r="F1" s="26" t="s">
        <v>86</v>
      </c>
      <c r="G1" s="26"/>
      <c r="H1" s="26"/>
    </row>
    <row r="2" spans="1:11" x14ac:dyDescent="0.25">
      <c r="A2" s="28" t="s">
        <v>98</v>
      </c>
      <c r="B2" s="29"/>
      <c r="C2" s="29"/>
      <c r="D2" s="29"/>
      <c r="E2" s="29"/>
      <c r="F2" s="29"/>
      <c r="G2" s="29"/>
      <c r="H2" s="29"/>
    </row>
    <row r="4" spans="1:11" x14ac:dyDescent="0.25">
      <c r="A4" s="3"/>
      <c r="B4" s="27" t="s">
        <v>99</v>
      </c>
      <c r="C4" s="27"/>
      <c r="D4" s="27"/>
      <c r="E4" s="27"/>
      <c r="F4" s="27"/>
      <c r="G4" s="27"/>
      <c r="H4" s="27"/>
    </row>
    <row r="5" spans="1:11" s="23" customFormat="1" ht="47.25" x14ac:dyDescent="0.25">
      <c r="A5" s="20"/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</row>
    <row r="6" spans="1:11" ht="15.75" customHeight="1" x14ac:dyDescent="0.25">
      <c r="A6" s="3" t="s">
        <v>8</v>
      </c>
      <c r="B6" s="5">
        <v>9688</v>
      </c>
      <c r="C6" s="5">
        <v>78</v>
      </c>
      <c r="D6" s="5">
        <v>150</v>
      </c>
      <c r="E6" s="5">
        <v>1743</v>
      </c>
      <c r="F6" s="5">
        <v>7703</v>
      </c>
      <c r="G6" s="5">
        <v>14</v>
      </c>
      <c r="H6" s="5">
        <v>0</v>
      </c>
      <c r="J6" s="11"/>
      <c r="K6" s="11"/>
    </row>
    <row r="7" spans="1:11" ht="15.75" customHeight="1" x14ac:dyDescent="0.25">
      <c r="A7" s="3" t="s">
        <v>9</v>
      </c>
      <c r="B7" s="5">
        <v>6575</v>
      </c>
      <c r="C7" s="5">
        <v>0</v>
      </c>
      <c r="D7" s="5">
        <v>142</v>
      </c>
      <c r="E7" s="5">
        <v>1919</v>
      </c>
      <c r="F7" s="5">
        <v>4514</v>
      </c>
      <c r="G7" s="5">
        <v>0</v>
      </c>
      <c r="H7" s="5">
        <v>0</v>
      </c>
      <c r="J7" s="11"/>
      <c r="K7" s="11"/>
    </row>
    <row r="8" spans="1:11" ht="15.75" customHeight="1" x14ac:dyDescent="0.25">
      <c r="A8" s="3" t="s">
        <v>10</v>
      </c>
      <c r="B8" s="5">
        <v>12782</v>
      </c>
      <c r="C8" s="5">
        <v>40</v>
      </c>
      <c r="D8" s="5">
        <v>1209</v>
      </c>
      <c r="E8" s="5">
        <v>1814</v>
      </c>
      <c r="F8" s="5">
        <v>9701</v>
      </c>
      <c r="G8" s="5">
        <v>6</v>
      </c>
      <c r="H8" s="5">
        <v>12</v>
      </c>
      <c r="J8" s="11"/>
      <c r="K8" s="11"/>
    </row>
    <row r="9" spans="1:11" ht="15.75" customHeight="1" x14ac:dyDescent="0.25">
      <c r="A9" s="3" t="s">
        <v>11</v>
      </c>
      <c r="B9" s="5">
        <v>9574</v>
      </c>
      <c r="C9" s="5">
        <v>32</v>
      </c>
      <c r="D9" s="5">
        <v>34</v>
      </c>
      <c r="E9" s="5">
        <v>40</v>
      </c>
      <c r="F9" s="5">
        <v>9449</v>
      </c>
      <c r="G9" s="5">
        <v>19</v>
      </c>
      <c r="H9" s="5">
        <v>0</v>
      </c>
      <c r="J9" s="11"/>
      <c r="K9" s="11"/>
    </row>
    <row r="10" spans="1:11" ht="15.75" customHeight="1" x14ac:dyDescent="0.25">
      <c r="A10" s="3" t="s">
        <v>12</v>
      </c>
      <c r="B10" s="5">
        <v>9598</v>
      </c>
      <c r="C10" s="5">
        <v>129</v>
      </c>
      <c r="D10" s="5">
        <v>122</v>
      </c>
      <c r="E10" s="5">
        <v>105</v>
      </c>
      <c r="F10" s="5">
        <v>9233</v>
      </c>
      <c r="G10" s="5">
        <v>9</v>
      </c>
      <c r="H10" s="5">
        <v>0</v>
      </c>
      <c r="J10" s="11"/>
      <c r="K10" s="11"/>
    </row>
    <row r="11" spans="1:11" ht="15.75" customHeight="1" x14ac:dyDescent="0.25">
      <c r="A11" s="3" t="s">
        <v>13</v>
      </c>
      <c r="B11" s="5">
        <v>9109</v>
      </c>
      <c r="C11" s="5">
        <v>43</v>
      </c>
      <c r="D11" s="5">
        <v>783</v>
      </c>
      <c r="E11" s="5">
        <v>854</v>
      </c>
      <c r="F11" s="5">
        <v>7219</v>
      </c>
      <c r="G11" s="5">
        <v>210</v>
      </c>
      <c r="H11" s="5">
        <v>0</v>
      </c>
      <c r="J11" s="11"/>
      <c r="K11" s="11"/>
    </row>
    <row r="12" spans="1:11" ht="15.75" customHeight="1" x14ac:dyDescent="0.25">
      <c r="A12" s="3" t="s">
        <v>14</v>
      </c>
      <c r="B12" s="5">
        <v>12675</v>
      </c>
      <c r="C12" s="5">
        <v>41</v>
      </c>
      <c r="D12" s="5">
        <v>9582</v>
      </c>
      <c r="E12" s="5">
        <v>2823</v>
      </c>
      <c r="F12" s="5">
        <v>223</v>
      </c>
      <c r="G12" s="5">
        <v>3</v>
      </c>
      <c r="H12" s="5">
        <v>3</v>
      </c>
      <c r="J12" s="11"/>
      <c r="K12" s="11"/>
    </row>
    <row r="13" spans="1:11" ht="15.75" customHeight="1" x14ac:dyDescent="0.25">
      <c r="A13" s="3" t="s">
        <v>15</v>
      </c>
      <c r="B13" s="5">
        <v>10027</v>
      </c>
      <c r="C13" s="5">
        <v>22</v>
      </c>
      <c r="D13" s="5">
        <v>78</v>
      </c>
      <c r="E13" s="5">
        <v>7547</v>
      </c>
      <c r="F13" s="5">
        <v>2380</v>
      </c>
      <c r="G13" s="5">
        <v>0</v>
      </c>
      <c r="H13" s="5">
        <v>0</v>
      </c>
      <c r="J13" s="11"/>
      <c r="K13" s="11"/>
    </row>
    <row r="14" spans="1:11" ht="15.75" customHeight="1" x14ac:dyDescent="0.25">
      <c r="A14" s="3" t="s">
        <v>16</v>
      </c>
      <c r="B14" s="5">
        <v>6006</v>
      </c>
      <c r="C14" s="5">
        <v>39</v>
      </c>
      <c r="D14" s="5">
        <v>50</v>
      </c>
      <c r="E14" s="5">
        <v>35</v>
      </c>
      <c r="F14" s="5">
        <v>5877</v>
      </c>
      <c r="G14" s="5">
        <v>5</v>
      </c>
      <c r="H14" s="5">
        <v>0</v>
      </c>
      <c r="J14" s="11"/>
      <c r="K14" s="11"/>
    </row>
    <row r="15" spans="1:11" ht="15.75" customHeight="1" x14ac:dyDescent="0.25">
      <c r="A15" s="3" t="s">
        <v>17</v>
      </c>
      <c r="B15" s="5">
        <v>10151</v>
      </c>
      <c r="C15" s="5">
        <v>31</v>
      </c>
      <c r="D15" s="5">
        <v>104</v>
      </c>
      <c r="E15" s="5">
        <v>2441</v>
      </c>
      <c r="F15" s="5">
        <v>7575</v>
      </c>
      <c r="G15" s="5">
        <v>0</v>
      </c>
      <c r="H15" s="5">
        <v>0</v>
      </c>
      <c r="J15" s="11"/>
      <c r="K15" s="11"/>
    </row>
    <row r="16" spans="1:11" ht="15.75" customHeight="1" x14ac:dyDescent="0.25">
      <c r="A16" s="3" t="s">
        <v>18</v>
      </c>
      <c r="B16" s="5">
        <v>28815</v>
      </c>
      <c r="C16" s="5">
        <v>29</v>
      </c>
      <c r="D16" s="5">
        <v>18661</v>
      </c>
      <c r="E16" s="5">
        <v>2844</v>
      </c>
      <c r="F16" s="5">
        <v>6973</v>
      </c>
      <c r="G16" s="5">
        <v>308</v>
      </c>
      <c r="H16" s="5">
        <v>0</v>
      </c>
      <c r="J16" s="11"/>
      <c r="K16" s="11"/>
    </row>
    <row r="17" spans="1:11" ht="15.75" customHeight="1" x14ac:dyDescent="0.25">
      <c r="A17" s="3" t="s">
        <v>19</v>
      </c>
      <c r="B17" s="5">
        <v>9379</v>
      </c>
      <c r="C17" s="5">
        <v>29</v>
      </c>
      <c r="D17" s="5">
        <v>802</v>
      </c>
      <c r="E17" s="5">
        <v>784</v>
      </c>
      <c r="F17" s="5">
        <v>7520</v>
      </c>
      <c r="G17" s="5">
        <v>244</v>
      </c>
      <c r="H17" s="5">
        <v>0</v>
      </c>
      <c r="J17" s="11"/>
      <c r="K17" s="11"/>
    </row>
    <row r="18" spans="1:11" ht="15.75" customHeight="1" x14ac:dyDescent="0.25">
      <c r="A18" s="3" t="s">
        <v>20</v>
      </c>
      <c r="B18" s="5">
        <v>18979</v>
      </c>
      <c r="C18" s="5">
        <v>34</v>
      </c>
      <c r="D18" s="5">
        <v>490</v>
      </c>
      <c r="E18" s="5">
        <v>7265</v>
      </c>
      <c r="F18" s="5">
        <v>11150</v>
      </c>
      <c r="G18" s="5">
        <v>38</v>
      </c>
      <c r="H18" s="5">
        <v>2</v>
      </c>
      <c r="J18" s="11"/>
      <c r="K18" s="11"/>
    </row>
    <row r="19" spans="1:11" ht="15.75" customHeight="1" x14ac:dyDescent="0.25">
      <c r="A19" s="3" t="s">
        <v>21</v>
      </c>
      <c r="B19" s="5">
        <v>7455</v>
      </c>
      <c r="C19" s="5">
        <v>87</v>
      </c>
      <c r="D19" s="5">
        <v>183</v>
      </c>
      <c r="E19" s="5">
        <v>1528</v>
      </c>
      <c r="F19" s="5">
        <v>5657</v>
      </c>
      <c r="G19" s="5">
        <v>0</v>
      </c>
      <c r="H19" s="5">
        <v>0</v>
      </c>
      <c r="J19" s="11"/>
      <c r="K19" s="11"/>
    </row>
    <row r="20" spans="1:11" ht="15.75" customHeight="1" x14ac:dyDescent="0.25">
      <c r="A20" s="3" t="s">
        <v>22</v>
      </c>
      <c r="B20" s="5">
        <v>9210</v>
      </c>
      <c r="C20" s="5">
        <v>82</v>
      </c>
      <c r="D20" s="5">
        <v>8645</v>
      </c>
      <c r="E20" s="5">
        <v>193</v>
      </c>
      <c r="F20" s="5">
        <v>273</v>
      </c>
      <c r="G20" s="5">
        <v>17</v>
      </c>
      <c r="H20" s="5">
        <v>0</v>
      </c>
      <c r="J20" s="11"/>
      <c r="K20" s="11"/>
    </row>
    <row r="21" spans="1:11" ht="15.75" customHeight="1" x14ac:dyDescent="0.25">
      <c r="A21" s="3" t="s">
        <v>23</v>
      </c>
      <c r="B21" s="5">
        <v>16954</v>
      </c>
      <c r="C21" s="5">
        <v>63</v>
      </c>
      <c r="D21" s="5">
        <v>13616</v>
      </c>
      <c r="E21" s="5">
        <v>2224</v>
      </c>
      <c r="F21" s="5">
        <v>181</v>
      </c>
      <c r="G21" s="5">
        <v>870</v>
      </c>
      <c r="H21" s="5">
        <v>0</v>
      </c>
      <c r="J21" s="11"/>
      <c r="K21" s="11"/>
    </row>
    <row r="22" spans="1:11" ht="15.75" customHeight="1" x14ac:dyDescent="0.25">
      <c r="A22" s="3" t="s">
        <v>24</v>
      </c>
      <c r="B22" s="5">
        <v>12547</v>
      </c>
      <c r="C22" s="5">
        <v>48</v>
      </c>
      <c r="D22" s="5">
        <v>915</v>
      </c>
      <c r="E22" s="5">
        <v>7365</v>
      </c>
      <c r="F22" s="5">
        <v>4161</v>
      </c>
      <c r="G22" s="5">
        <v>58</v>
      </c>
      <c r="H22" s="5">
        <v>0</v>
      </c>
      <c r="J22" s="11"/>
      <c r="K22" s="11"/>
    </row>
    <row r="23" spans="1:11" ht="15.75" customHeight="1" x14ac:dyDescent="0.25">
      <c r="A23" s="3" t="s">
        <v>25</v>
      </c>
      <c r="B23" s="5">
        <v>6935</v>
      </c>
      <c r="C23" s="5">
        <v>65</v>
      </c>
      <c r="D23" s="5">
        <v>6394</v>
      </c>
      <c r="E23" s="5">
        <v>379</v>
      </c>
      <c r="F23" s="5">
        <v>89</v>
      </c>
      <c r="G23" s="5">
        <v>7</v>
      </c>
      <c r="H23" s="5">
        <v>1</v>
      </c>
      <c r="J23" s="11"/>
      <c r="K23" s="11"/>
    </row>
    <row r="24" spans="1:11" ht="15.75" customHeight="1" x14ac:dyDescent="0.25">
      <c r="A24" s="3" t="s">
        <v>26</v>
      </c>
      <c r="B24" s="5">
        <v>9481</v>
      </c>
      <c r="C24" s="5">
        <v>75</v>
      </c>
      <c r="D24" s="5">
        <v>121</v>
      </c>
      <c r="E24" s="5">
        <v>18</v>
      </c>
      <c r="F24" s="5">
        <v>7067</v>
      </c>
      <c r="G24" s="5">
        <v>2200</v>
      </c>
      <c r="H24" s="5">
        <v>0</v>
      </c>
      <c r="J24" s="11"/>
      <c r="K24" s="11"/>
    </row>
    <row r="25" spans="1:11" ht="15.75" customHeight="1" x14ac:dyDescent="0.25">
      <c r="A25" s="3" t="s">
        <v>27</v>
      </c>
      <c r="B25" s="5">
        <v>17927</v>
      </c>
      <c r="C25" s="5">
        <v>181</v>
      </c>
      <c r="D25" s="5">
        <v>4037</v>
      </c>
      <c r="E25" s="5">
        <v>5457</v>
      </c>
      <c r="F25" s="5">
        <v>8150</v>
      </c>
      <c r="G25" s="5">
        <v>102</v>
      </c>
      <c r="H25" s="5">
        <v>0</v>
      </c>
      <c r="J25" s="11"/>
      <c r="K25" s="11"/>
    </row>
    <row r="26" spans="1:11" ht="15.75" customHeight="1" x14ac:dyDescent="0.25">
      <c r="A26" s="3" t="s">
        <v>28</v>
      </c>
      <c r="B26" s="5">
        <v>10757</v>
      </c>
      <c r="C26" s="5">
        <v>134</v>
      </c>
      <c r="D26" s="5">
        <v>189</v>
      </c>
      <c r="E26" s="5">
        <v>5891</v>
      </c>
      <c r="F26" s="5">
        <v>4539</v>
      </c>
      <c r="G26" s="5">
        <v>4</v>
      </c>
      <c r="H26" s="5">
        <v>0</v>
      </c>
      <c r="J26" s="11"/>
      <c r="K26" s="11"/>
    </row>
    <row r="27" spans="1:11" ht="15.75" customHeight="1" x14ac:dyDescent="0.25">
      <c r="A27" s="3" t="s">
        <v>29</v>
      </c>
      <c r="B27" s="5">
        <v>8591</v>
      </c>
      <c r="C27" s="5">
        <v>143</v>
      </c>
      <c r="D27" s="5">
        <v>7831</v>
      </c>
      <c r="E27" s="5">
        <v>131</v>
      </c>
      <c r="F27" s="5">
        <v>427</v>
      </c>
      <c r="G27" s="5">
        <v>59</v>
      </c>
      <c r="H27" s="5">
        <v>0</v>
      </c>
      <c r="J27" s="11"/>
      <c r="K27" s="11"/>
    </row>
    <row r="28" spans="1:11" ht="15.75" customHeight="1" x14ac:dyDescent="0.25">
      <c r="A28" s="3" t="s">
        <v>30</v>
      </c>
      <c r="B28" s="5">
        <v>15381</v>
      </c>
      <c r="C28" s="5">
        <v>69</v>
      </c>
      <c r="D28" s="5">
        <v>245</v>
      </c>
      <c r="E28" s="5">
        <v>4685</v>
      </c>
      <c r="F28" s="5">
        <v>10376</v>
      </c>
      <c r="G28" s="5">
        <v>6</v>
      </c>
      <c r="H28" s="5">
        <v>0</v>
      </c>
      <c r="J28" s="11"/>
      <c r="K28" s="11"/>
    </row>
    <row r="29" spans="1:11" ht="15.75" customHeight="1" x14ac:dyDescent="0.25">
      <c r="A29" s="3" t="s">
        <v>31</v>
      </c>
      <c r="B29" s="5">
        <v>6909</v>
      </c>
      <c r="C29" s="5">
        <v>43</v>
      </c>
      <c r="D29" s="5">
        <v>6586</v>
      </c>
      <c r="E29" s="5">
        <v>81</v>
      </c>
      <c r="F29" s="5">
        <v>191</v>
      </c>
      <c r="G29" s="5">
        <v>8</v>
      </c>
      <c r="H29" s="5">
        <v>0</v>
      </c>
      <c r="J29" s="11"/>
      <c r="K29" s="11"/>
    </row>
    <row r="30" spans="1:11" ht="15.75" customHeight="1" x14ac:dyDescent="0.25">
      <c r="A30" s="3" t="s">
        <v>32</v>
      </c>
      <c r="B30" s="5">
        <v>11528</v>
      </c>
      <c r="C30" s="5">
        <v>24</v>
      </c>
      <c r="D30" s="5">
        <v>1378</v>
      </c>
      <c r="E30" s="5">
        <v>2413</v>
      </c>
      <c r="F30" s="5">
        <v>7705</v>
      </c>
      <c r="G30" s="5">
        <v>8</v>
      </c>
      <c r="H30" s="5">
        <v>0</v>
      </c>
      <c r="J30" s="11"/>
      <c r="K30" s="11"/>
    </row>
    <row r="31" spans="1:11" ht="15.75" customHeight="1" x14ac:dyDescent="0.25">
      <c r="A31" s="3" t="s">
        <v>33</v>
      </c>
      <c r="B31" s="5">
        <v>6472</v>
      </c>
      <c r="C31" s="5">
        <v>74</v>
      </c>
      <c r="D31" s="5">
        <v>41</v>
      </c>
      <c r="E31" s="5">
        <v>41</v>
      </c>
      <c r="F31" s="5">
        <v>6315</v>
      </c>
      <c r="G31" s="5">
        <v>1</v>
      </c>
      <c r="H31" s="5">
        <v>0</v>
      </c>
      <c r="J31" s="11"/>
      <c r="K31" s="11"/>
    </row>
    <row r="32" spans="1:11" ht="15.75" customHeight="1" x14ac:dyDescent="0.25">
      <c r="A32" s="3" t="s">
        <v>34</v>
      </c>
      <c r="B32" s="5">
        <v>5975</v>
      </c>
      <c r="C32" s="5">
        <v>46</v>
      </c>
      <c r="D32" s="5">
        <v>183</v>
      </c>
      <c r="E32" s="5">
        <v>97</v>
      </c>
      <c r="F32" s="5">
        <v>5645</v>
      </c>
      <c r="G32" s="5">
        <v>4</v>
      </c>
      <c r="H32" s="5">
        <v>0</v>
      </c>
      <c r="J32" s="11"/>
      <c r="K32" s="11"/>
    </row>
    <row r="33" spans="1:11" ht="15.75" customHeight="1" x14ac:dyDescent="0.25">
      <c r="A33" s="3" t="s">
        <v>35</v>
      </c>
      <c r="B33" s="5">
        <v>16566</v>
      </c>
      <c r="C33" s="5">
        <v>71</v>
      </c>
      <c r="D33" s="5">
        <v>13455</v>
      </c>
      <c r="E33" s="5">
        <v>2932</v>
      </c>
      <c r="F33" s="5">
        <v>108</v>
      </c>
      <c r="G33" s="5">
        <v>0</v>
      </c>
      <c r="H33" s="5">
        <v>0</v>
      </c>
      <c r="J33" s="11"/>
      <c r="K33" s="11"/>
    </row>
    <row r="34" spans="1:11" ht="15.75" customHeight="1" x14ac:dyDescent="0.25">
      <c r="A34" s="6" t="s">
        <v>36</v>
      </c>
      <c r="B34" s="7">
        <f>SUM(B6:B33)</f>
        <v>316046</v>
      </c>
      <c r="C34" s="7">
        <f t="shared" ref="C34:H34" si="0">SUM(C6:C33)</f>
        <v>1752</v>
      </c>
      <c r="D34" s="7">
        <f t="shared" si="0"/>
        <v>96026</v>
      </c>
      <c r="E34" s="7">
        <f t="shared" si="0"/>
        <v>63649</v>
      </c>
      <c r="F34" s="7">
        <f t="shared" si="0"/>
        <v>150401</v>
      </c>
      <c r="G34" s="7">
        <f t="shared" si="0"/>
        <v>4200</v>
      </c>
      <c r="H34" s="7">
        <f t="shared" si="0"/>
        <v>18</v>
      </c>
      <c r="J34" s="11"/>
      <c r="K34" s="11"/>
    </row>
    <row r="35" spans="1:11" ht="15.75" customHeight="1" x14ac:dyDescent="0.25">
      <c r="A35" s="4" t="s">
        <v>37</v>
      </c>
      <c r="B35" s="5">
        <v>9223</v>
      </c>
      <c r="C35" s="5">
        <v>1489</v>
      </c>
      <c r="D35" s="5">
        <v>4561</v>
      </c>
      <c r="E35" s="5">
        <v>1041</v>
      </c>
      <c r="F35" s="5">
        <v>2057</v>
      </c>
      <c r="G35" s="5">
        <v>73</v>
      </c>
      <c r="H35" s="5">
        <v>2</v>
      </c>
      <c r="J35" s="11"/>
      <c r="K35" s="11"/>
    </row>
    <row r="36" spans="1:11" ht="15.75" customHeight="1" x14ac:dyDescent="0.25">
      <c r="A36" s="4" t="s">
        <v>38</v>
      </c>
      <c r="B36" s="5">
        <v>23558</v>
      </c>
      <c r="C36" s="5">
        <v>12</v>
      </c>
      <c r="D36" s="5">
        <v>16348</v>
      </c>
      <c r="E36" s="5">
        <v>2217</v>
      </c>
      <c r="F36" s="5">
        <v>4785</v>
      </c>
      <c r="G36" s="5">
        <v>196</v>
      </c>
      <c r="H36" s="5">
        <v>0</v>
      </c>
      <c r="J36" s="11"/>
      <c r="K36" s="11"/>
    </row>
    <row r="37" spans="1:11" ht="15.75" customHeight="1" x14ac:dyDescent="0.25">
      <c r="A37" s="4" t="s">
        <v>104</v>
      </c>
      <c r="B37" s="5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J37" s="11"/>
      <c r="K37" s="11"/>
    </row>
    <row r="38" spans="1:11" ht="15.75" customHeight="1" x14ac:dyDescent="0.25">
      <c r="A38" s="4" t="s">
        <v>39</v>
      </c>
      <c r="B38" s="5">
        <v>14164</v>
      </c>
      <c r="C38" s="5">
        <v>99</v>
      </c>
      <c r="D38" s="5">
        <v>9747</v>
      </c>
      <c r="E38" s="5">
        <v>1555</v>
      </c>
      <c r="F38" s="5">
        <v>2616</v>
      </c>
      <c r="G38" s="5">
        <v>144</v>
      </c>
      <c r="H38" s="5">
        <v>3</v>
      </c>
      <c r="J38" s="11"/>
      <c r="K38" s="11"/>
    </row>
    <row r="39" spans="1:11" ht="15.75" customHeight="1" x14ac:dyDescent="0.25">
      <c r="A39" s="4" t="s">
        <v>40</v>
      </c>
      <c r="B39" s="5">
        <v>14465</v>
      </c>
      <c r="C39" s="5">
        <v>56</v>
      </c>
      <c r="D39" s="5">
        <v>10178</v>
      </c>
      <c r="E39" s="5">
        <v>991</v>
      </c>
      <c r="F39" s="5">
        <v>2718</v>
      </c>
      <c r="G39" s="5">
        <v>522</v>
      </c>
      <c r="H39" s="5">
        <v>0</v>
      </c>
      <c r="J39" s="11"/>
      <c r="K39" s="11"/>
    </row>
    <row r="40" spans="1:11" ht="15.75" customHeight="1" x14ac:dyDescent="0.25">
      <c r="A40" s="4" t="s">
        <v>41</v>
      </c>
      <c r="B40" s="5">
        <v>24491</v>
      </c>
      <c r="C40" s="5">
        <v>34</v>
      </c>
      <c r="D40" s="5">
        <v>15102</v>
      </c>
      <c r="E40" s="5">
        <v>2689</v>
      </c>
      <c r="F40" s="5">
        <v>5804</v>
      </c>
      <c r="G40" s="5">
        <v>862</v>
      </c>
      <c r="H40" s="5">
        <v>0</v>
      </c>
      <c r="J40" s="11"/>
      <c r="K40" s="11"/>
    </row>
    <row r="41" spans="1:11" ht="15.75" customHeight="1" x14ac:dyDescent="0.25">
      <c r="A41" s="4" t="s">
        <v>42</v>
      </c>
      <c r="B41" s="5">
        <v>17142</v>
      </c>
      <c r="C41" s="5">
        <v>85</v>
      </c>
      <c r="D41" s="5">
        <v>13070</v>
      </c>
      <c r="E41" s="5">
        <v>1034</v>
      </c>
      <c r="F41" s="5">
        <v>2871</v>
      </c>
      <c r="G41" s="5">
        <v>78</v>
      </c>
      <c r="H41" s="5">
        <v>4</v>
      </c>
      <c r="J41" s="11"/>
      <c r="K41" s="11"/>
    </row>
    <row r="42" spans="1:11" ht="15.75" customHeight="1" x14ac:dyDescent="0.25">
      <c r="A42" s="4" t="s">
        <v>43</v>
      </c>
      <c r="B42" s="5">
        <v>23763</v>
      </c>
      <c r="C42" s="5">
        <v>76</v>
      </c>
      <c r="D42" s="5">
        <v>17357</v>
      </c>
      <c r="E42" s="5">
        <v>1818</v>
      </c>
      <c r="F42" s="5">
        <v>4211</v>
      </c>
      <c r="G42" s="5">
        <v>299</v>
      </c>
      <c r="H42" s="5">
        <v>2</v>
      </c>
      <c r="J42" s="11"/>
      <c r="K42" s="11"/>
    </row>
    <row r="43" spans="1:11" ht="15.75" customHeight="1" x14ac:dyDescent="0.25">
      <c r="A43" s="4" t="s">
        <v>44</v>
      </c>
      <c r="B43" s="5">
        <v>5408</v>
      </c>
      <c r="C43" s="5">
        <v>39</v>
      </c>
      <c r="D43" s="5">
        <v>4086</v>
      </c>
      <c r="E43" s="5">
        <v>297</v>
      </c>
      <c r="F43" s="5">
        <v>944</v>
      </c>
      <c r="G43" s="5">
        <v>39</v>
      </c>
      <c r="H43" s="5">
        <v>3</v>
      </c>
      <c r="J43" s="11"/>
      <c r="K43" s="11"/>
    </row>
    <row r="44" spans="1:11" ht="15.75" customHeight="1" x14ac:dyDescent="0.25">
      <c r="A44" s="4" t="s">
        <v>45</v>
      </c>
      <c r="B44" s="5">
        <v>9691</v>
      </c>
      <c r="C44" s="5">
        <v>87</v>
      </c>
      <c r="D44" s="5">
        <v>6600</v>
      </c>
      <c r="E44" s="5">
        <v>911</v>
      </c>
      <c r="F44" s="5">
        <v>2035</v>
      </c>
      <c r="G44" s="5">
        <v>58</v>
      </c>
      <c r="H44" s="5">
        <v>0</v>
      </c>
      <c r="J44" s="11"/>
      <c r="K44" s="11"/>
    </row>
    <row r="45" spans="1:11" ht="15.75" customHeight="1" x14ac:dyDescent="0.25">
      <c r="A45" s="4" t="s">
        <v>46</v>
      </c>
      <c r="B45" s="5">
        <v>6559</v>
      </c>
      <c r="C45" s="5">
        <v>5</v>
      </c>
      <c r="D45" s="5">
        <v>4539</v>
      </c>
      <c r="E45" s="5">
        <v>418</v>
      </c>
      <c r="F45" s="5">
        <v>1543</v>
      </c>
      <c r="G45" s="5">
        <v>54</v>
      </c>
      <c r="H45" s="5">
        <v>0</v>
      </c>
      <c r="J45" s="11"/>
      <c r="K45" s="11"/>
    </row>
    <row r="46" spans="1:11" ht="15.75" customHeight="1" x14ac:dyDescent="0.25">
      <c r="A46" s="4" t="s">
        <v>47</v>
      </c>
      <c r="B46" s="5">
        <v>7507</v>
      </c>
      <c r="C46" s="5">
        <v>68</v>
      </c>
      <c r="D46" s="5">
        <v>3799</v>
      </c>
      <c r="E46" s="5">
        <v>356</v>
      </c>
      <c r="F46" s="5">
        <v>3214</v>
      </c>
      <c r="G46" s="5">
        <v>68</v>
      </c>
      <c r="H46" s="5">
        <v>2</v>
      </c>
      <c r="J46" s="11"/>
      <c r="K46" s="11"/>
    </row>
    <row r="47" spans="1:11" ht="15.75" customHeight="1" x14ac:dyDescent="0.25">
      <c r="A47" s="4" t="s">
        <v>48</v>
      </c>
      <c r="B47" s="5">
        <v>8524</v>
      </c>
      <c r="C47" s="5">
        <v>26</v>
      </c>
      <c r="D47" s="5">
        <v>7420</v>
      </c>
      <c r="E47" s="5">
        <v>423</v>
      </c>
      <c r="F47" s="5">
        <v>632</v>
      </c>
      <c r="G47" s="5">
        <v>23</v>
      </c>
      <c r="H47" s="5">
        <v>0</v>
      </c>
      <c r="J47" s="11"/>
      <c r="K47" s="11"/>
    </row>
    <row r="48" spans="1:11" ht="15.75" customHeight="1" x14ac:dyDescent="0.25">
      <c r="A48" s="4" t="s">
        <v>49</v>
      </c>
      <c r="B48" s="5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J48" s="11"/>
      <c r="K48" s="11"/>
    </row>
    <row r="49" spans="1:11" ht="15.75" customHeight="1" x14ac:dyDescent="0.25">
      <c r="A49" s="4" t="s">
        <v>50</v>
      </c>
      <c r="B49" s="5">
        <v>69350</v>
      </c>
      <c r="C49" s="5">
        <v>846</v>
      </c>
      <c r="D49" s="5">
        <v>48150</v>
      </c>
      <c r="E49" s="5">
        <v>4799</v>
      </c>
      <c r="F49" s="5">
        <v>13988</v>
      </c>
      <c r="G49" s="5">
        <v>1567</v>
      </c>
      <c r="H49" s="5">
        <v>0</v>
      </c>
      <c r="J49" s="11"/>
      <c r="K49" s="11"/>
    </row>
    <row r="50" spans="1:11" ht="15.75" customHeight="1" x14ac:dyDescent="0.25">
      <c r="A50" s="8" t="s">
        <v>36</v>
      </c>
      <c r="B50" s="7">
        <f t="shared" ref="B50:H50" si="1">SUM(B35:B49)</f>
        <v>233845</v>
      </c>
      <c r="C50" s="7">
        <f t="shared" si="1"/>
        <v>2922</v>
      </c>
      <c r="D50" s="7">
        <f t="shared" si="1"/>
        <v>160957</v>
      </c>
      <c r="E50" s="7">
        <f t="shared" si="1"/>
        <v>18549</v>
      </c>
      <c r="F50" s="7">
        <f t="shared" si="1"/>
        <v>47418</v>
      </c>
      <c r="G50" s="7">
        <f t="shared" si="1"/>
        <v>3983</v>
      </c>
      <c r="H50" s="7">
        <f t="shared" si="1"/>
        <v>16</v>
      </c>
      <c r="J50" s="11"/>
      <c r="K50" s="11"/>
    </row>
    <row r="51" spans="1:11" ht="15.75" customHeight="1" x14ac:dyDescent="0.25">
      <c r="A51" s="4" t="s">
        <v>51</v>
      </c>
      <c r="B51" s="5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J51" s="11"/>
      <c r="K51" s="11"/>
    </row>
    <row r="52" spans="1:11" ht="15.75" customHeight="1" x14ac:dyDescent="0.25">
      <c r="A52" s="4" t="s">
        <v>52</v>
      </c>
      <c r="B52" s="5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J52" s="11"/>
      <c r="K52" s="11"/>
    </row>
    <row r="53" spans="1:11" ht="15.75" customHeight="1" x14ac:dyDescent="0.25">
      <c r="A53" s="4" t="s">
        <v>53</v>
      </c>
      <c r="B53" s="5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J53" s="11"/>
      <c r="K53" s="11"/>
    </row>
    <row r="54" spans="1:11" ht="15.75" customHeight="1" x14ac:dyDescent="0.25">
      <c r="A54" s="4" t="s">
        <v>54</v>
      </c>
      <c r="B54" s="5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J54" s="11"/>
      <c r="K54" s="11"/>
    </row>
    <row r="55" spans="1:11" ht="31.5" x14ac:dyDescent="0.25">
      <c r="A55" s="4" t="s">
        <v>55</v>
      </c>
      <c r="B55" s="5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J55" s="11"/>
      <c r="K55" s="11"/>
    </row>
    <row r="56" spans="1:11" ht="15.75" customHeight="1" x14ac:dyDescent="0.25">
      <c r="A56" s="4" t="s">
        <v>56</v>
      </c>
      <c r="B56" s="5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J56" s="11"/>
      <c r="K56" s="11"/>
    </row>
    <row r="57" spans="1:11" ht="31.5" x14ac:dyDescent="0.25">
      <c r="A57" s="4" t="s">
        <v>57</v>
      </c>
      <c r="B57" s="5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J57" s="11"/>
      <c r="K57" s="11"/>
    </row>
    <row r="58" spans="1:11" ht="15.75" customHeight="1" x14ac:dyDescent="0.25">
      <c r="A58" s="4" t="s">
        <v>58</v>
      </c>
      <c r="B58" s="5">
        <v>3542</v>
      </c>
      <c r="C58" s="5">
        <v>13</v>
      </c>
      <c r="D58" s="5">
        <v>2402</v>
      </c>
      <c r="E58" s="5">
        <v>355</v>
      </c>
      <c r="F58" s="5">
        <v>733</v>
      </c>
      <c r="G58" s="5">
        <v>39</v>
      </c>
      <c r="H58" s="5">
        <v>0</v>
      </c>
      <c r="J58" s="11"/>
      <c r="K58" s="11"/>
    </row>
    <row r="59" spans="1:11" ht="15.75" customHeight="1" x14ac:dyDescent="0.25">
      <c r="A59" s="4" t="s">
        <v>59</v>
      </c>
      <c r="B59" s="5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J59" s="11"/>
      <c r="K59" s="11"/>
    </row>
    <row r="60" spans="1:11" ht="15.75" customHeight="1" x14ac:dyDescent="0.25">
      <c r="A60" s="8" t="s">
        <v>36</v>
      </c>
      <c r="B60" s="7">
        <f>SUM(B51:B59)</f>
        <v>3542</v>
      </c>
      <c r="C60" s="7">
        <f t="shared" ref="C60:H60" si="2">SUM(C51:C59)</f>
        <v>13</v>
      </c>
      <c r="D60" s="7">
        <f t="shared" si="2"/>
        <v>2402</v>
      </c>
      <c r="E60" s="7">
        <f t="shared" si="2"/>
        <v>355</v>
      </c>
      <c r="F60" s="7">
        <f t="shared" si="2"/>
        <v>733</v>
      </c>
      <c r="G60" s="7">
        <f t="shared" si="2"/>
        <v>39</v>
      </c>
      <c r="H60" s="7">
        <f t="shared" si="2"/>
        <v>0</v>
      </c>
      <c r="J60" s="11"/>
      <c r="K60" s="11"/>
    </row>
    <row r="61" spans="1:11" ht="15.75" customHeight="1" x14ac:dyDescent="0.25">
      <c r="A61" s="4" t="s">
        <v>60</v>
      </c>
      <c r="B61" s="5">
        <v>14620</v>
      </c>
      <c r="C61" s="5">
        <v>54</v>
      </c>
      <c r="D61" s="5">
        <v>1465</v>
      </c>
      <c r="E61" s="5">
        <v>2765</v>
      </c>
      <c r="F61" s="5">
        <v>9871</v>
      </c>
      <c r="G61" s="5">
        <v>465</v>
      </c>
      <c r="H61" s="5">
        <v>0</v>
      </c>
      <c r="J61" s="11"/>
      <c r="K61" s="11"/>
    </row>
    <row r="62" spans="1:11" ht="15.75" customHeight="1" x14ac:dyDescent="0.25">
      <c r="A62" s="4" t="s">
        <v>61</v>
      </c>
      <c r="B62" s="5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J62" s="11"/>
      <c r="K62" s="11"/>
    </row>
    <row r="63" spans="1:11" ht="15.75" customHeight="1" x14ac:dyDescent="0.25">
      <c r="A63" s="4" t="s">
        <v>62</v>
      </c>
      <c r="B63" s="5">
        <v>38936</v>
      </c>
      <c r="C63" s="5">
        <v>389</v>
      </c>
      <c r="D63" s="5">
        <v>5062</v>
      </c>
      <c r="E63" s="5">
        <v>8177</v>
      </c>
      <c r="F63" s="5">
        <v>22193</v>
      </c>
      <c r="G63" s="5">
        <v>3115</v>
      </c>
      <c r="H63" s="5">
        <v>0</v>
      </c>
      <c r="J63" s="11"/>
      <c r="K63" s="11"/>
    </row>
    <row r="64" spans="1:11" ht="15.75" customHeight="1" x14ac:dyDescent="0.25">
      <c r="A64" s="4" t="s">
        <v>63</v>
      </c>
      <c r="B64" s="5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J64" s="11"/>
      <c r="K64" s="11"/>
    </row>
    <row r="65" spans="1:11" ht="15.75" customHeight="1" x14ac:dyDescent="0.25">
      <c r="A65" s="8" t="s">
        <v>36</v>
      </c>
      <c r="B65" s="7">
        <f>SUM(B61:B64)</f>
        <v>53556</v>
      </c>
      <c r="C65" s="7">
        <f t="shared" ref="C65:H65" si="3">SUM(C61:C64)</f>
        <v>443</v>
      </c>
      <c r="D65" s="7">
        <f t="shared" si="3"/>
        <v>6527</v>
      </c>
      <c r="E65" s="7">
        <f t="shared" si="3"/>
        <v>10942</v>
      </c>
      <c r="F65" s="7">
        <f t="shared" si="3"/>
        <v>32064</v>
      </c>
      <c r="G65" s="7">
        <f t="shared" si="3"/>
        <v>3580</v>
      </c>
      <c r="H65" s="7">
        <f t="shared" si="3"/>
        <v>0</v>
      </c>
      <c r="J65" s="11"/>
      <c r="K65" s="11"/>
    </row>
    <row r="66" spans="1:11" ht="15.75" customHeight="1" x14ac:dyDescent="0.25">
      <c r="A66" s="4" t="s">
        <v>64</v>
      </c>
      <c r="B66" s="5">
        <v>24178</v>
      </c>
      <c r="C66" s="5">
        <v>143</v>
      </c>
      <c r="D66" s="5">
        <v>3213</v>
      </c>
      <c r="E66" s="5">
        <v>6308</v>
      </c>
      <c r="F66" s="5">
        <v>12660</v>
      </c>
      <c r="G66" s="5">
        <v>1854</v>
      </c>
      <c r="H66" s="5">
        <v>0</v>
      </c>
      <c r="J66" s="11"/>
      <c r="K66" s="11"/>
    </row>
    <row r="67" spans="1:11" ht="15.75" customHeight="1" x14ac:dyDescent="0.25">
      <c r="A67" s="4" t="s">
        <v>65</v>
      </c>
      <c r="B67" s="5"/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J67" s="11"/>
      <c r="K67" s="11"/>
    </row>
    <row r="68" spans="1:11" ht="31.5" x14ac:dyDescent="0.25">
      <c r="A68" s="4" t="s">
        <v>66</v>
      </c>
      <c r="B68" s="5"/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J68" s="11"/>
      <c r="K68" s="11"/>
    </row>
    <row r="69" spans="1:11" ht="15.75" customHeight="1" x14ac:dyDescent="0.25">
      <c r="A69" s="4" t="s">
        <v>67</v>
      </c>
      <c r="B69" s="5"/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J69" s="11"/>
      <c r="K69" s="11"/>
    </row>
    <row r="70" spans="1:11" ht="15.75" customHeight="1" x14ac:dyDescent="0.25">
      <c r="A70" s="1" t="s">
        <v>68</v>
      </c>
      <c r="B70" s="5">
        <v>22</v>
      </c>
      <c r="C70" s="5">
        <v>0</v>
      </c>
      <c r="D70" s="5">
        <v>2</v>
      </c>
      <c r="E70" s="5">
        <v>20</v>
      </c>
      <c r="F70" s="5">
        <v>0</v>
      </c>
      <c r="G70" s="5">
        <v>0</v>
      </c>
      <c r="H70" s="5">
        <v>0</v>
      </c>
      <c r="J70" s="11"/>
      <c r="K70" s="11"/>
    </row>
    <row r="71" spans="1:11" ht="15.75" customHeight="1" x14ac:dyDescent="0.25">
      <c r="A71" s="4" t="s">
        <v>69</v>
      </c>
      <c r="B71" s="5"/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J71" s="11"/>
      <c r="K71" s="11"/>
    </row>
    <row r="72" spans="1:11" ht="15.75" customHeight="1" x14ac:dyDescent="0.25">
      <c r="A72" s="4" t="s">
        <v>70</v>
      </c>
      <c r="B72" s="5"/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J72" s="11"/>
      <c r="K72" s="11"/>
    </row>
    <row r="73" spans="1:11" ht="15.75" customHeight="1" x14ac:dyDescent="0.25">
      <c r="A73" s="4" t="s">
        <v>71</v>
      </c>
      <c r="B73" s="5">
        <v>672</v>
      </c>
      <c r="C73" s="5">
        <v>37</v>
      </c>
      <c r="D73" s="5">
        <v>246</v>
      </c>
      <c r="E73" s="5">
        <v>95</v>
      </c>
      <c r="F73" s="5">
        <v>290</v>
      </c>
      <c r="G73" s="5">
        <v>4</v>
      </c>
      <c r="H73" s="5">
        <v>0</v>
      </c>
      <c r="J73" s="11"/>
      <c r="K73" s="11"/>
    </row>
    <row r="74" spans="1:11" ht="15.75" customHeight="1" x14ac:dyDescent="0.25">
      <c r="A74" s="4" t="s">
        <v>72</v>
      </c>
      <c r="B74" s="5"/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J74" s="11"/>
      <c r="K74" s="11"/>
    </row>
    <row r="75" spans="1:11" ht="15.75" customHeight="1" x14ac:dyDescent="0.25">
      <c r="A75" s="4" t="s">
        <v>73</v>
      </c>
      <c r="B75" s="5"/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J75" s="11"/>
      <c r="K75" s="11"/>
    </row>
    <row r="76" spans="1:11" ht="15.75" customHeight="1" x14ac:dyDescent="0.25">
      <c r="A76" s="4" t="s">
        <v>74</v>
      </c>
      <c r="B76" s="5"/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J76" s="11"/>
      <c r="K76" s="11"/>
    </row>
    <row r="77" spans="1:11" ht="15.75" customHeight="1" x14ac:dyDescent="0.25">
      <c r="A77" s="4" t="s">
        <v>75</v>
      </c>
      <c r="B77" s="5"/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J77" s="11"/>
      <c r="K77" s="11"/>
    </row>
    <row r="78" spans="1:11" ht="15.75" customHeight="1" x14ac:dyDescent="0.25">
      <c r="A78" s="4" t="s">
        <v>76</v>
      </c>
      <c r="B78" s="5"/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J78" s="11"/>
      <c r="K78" s="11"/>
    </row>
    <row r="79" spans="1:11" ht="15.75" customHeight="1" x14ac:dyDescent="0.25">
      <c r="A79" s="4" t="s">
        <v>77</v>
      </c>
      <c r="B79" s="5"/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J79" s="11"/>
      <c r="K79" s="11"/>
    </row>
    <row r="80" spans="1:11" ht="15.75" customHeight="1" x14ac:dyDescent="0.25">
      <c r="A80" s="4" t="s">
        <v>78</v>
      </c>
      <c r="B80" s="5"/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J80" s="11"/>
      <c r="K80" s="11"/>
    </row>
    <row r="81" spans="1:11" ht="15.75" customHeight="1" x14ac:dyDescent="0.25">
      <c r="A81" s="4" t="s">
        <v>79</v>
      </c>
      <c r="B81" s="5"/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J81" s="11"/>
      <c r="K81" s="11"/>
    </row>
    <row r="82" spans="1:11" ht="15.75" customHeight="1" x14ac:dyDescent="0.25">
      <c r="A82" s="4" t="s">
        <v>80</v>
      </c>
      <c r="B82" s="5"/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J82" s="11"/>
      <c r="K82" s="11"/>
    </row>
    <row r="83" spans="1:11" ht="15.75" customHeight="1" x14ac:dyDescent="0.25">
      <c r="A83" s="4" t="s">
        <v>81</v>
      </c>
      <c r="B83" s="5"/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J83" s="11"/>
      <c r="K83" s="11"/>
    </row>
    <row r="84" spans="1:11" ht="15.75" customHeight="1" x14ac:dyDescent="0.25">
      <c r="A84" s="4" t="s">
        <v>82</v>
      </c>
      <c r="B84" s="5"/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J84" s="11"/>
      <c r="K84" s="11"/>
    </row>
    <row r="85" spans="1:11" ht="15.75" customHeight="1" x14ac:dyDescent="0.25">
      <c r="A85" s="4" t="s">
        <v>83</v>
      </c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J85" s="11"/>
      <c r="K85" s="11"/>
    </row>
    <row r="86" spans="1:11" ht="15.75" customHeight="1" x14ac:dyDescent="0.25">
      <c r="A86" s="8" t="s">
        <v>36</v>
      </c>
      <c r="B86" s="7">
        <f>SUM(B66:B85)</f>
        <v>24872</v>
      </c>
      <c r="C86" s="7">
        <f t="shared" ref="C86:H86" si="4">SUM(C66:C85)</f>
        <v>180</v>
      </c>
      <c r="D86" s="7">
        <f t="shared" si="4"/>
        <v>3461</v>
      </c>
      <c r="E86" s="7">
        <f t="shared" si="4"/>
        <v>6423</v>
      </c>
      <c r="F86" s="7">
        <f t="shared" si="4"/>
        <v>12950</v>
      </c>
      <c r="G86" s="7">
        <f t="shared" si="4"/>
        <v>1858</v>
      </c>
      <c r="H86" s="7">
        <f t="shared" si="4"/>
        <v>0</v>
      </c>
      <c r="J86" s="11"/>
      <c r="K86" s="11"/>
    </row>
    <row r="87" spans="1:11" ht="15.75" customHeight="1" x14ac:dyDescent="0.25">
      <c r="A87" s="4" t="s">
        <v>84</v>
      </c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J87" s="11"/>
      <c r="K87" s="11"/>
    </row>
    <row r="88" spans="1:11" ht="15.75" customHeight="1" x14ac:dyDescent="0.25">
      <c r="A88" s="4" t="s">
        <v>85</v>
      </c>
      <c r="B88" s="5"/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J88" s="11"/>
      <c r="K88" s="11"/>
    </row>
    <row r="89" spans="1:11" ht="15.75" customHeight="1" x14ac:dyDescent="0.25">
      <c r="A89" s="8" t="s">
        <v>36</v>
      </c>
      <c r="B89" s="7">
        <f>SUM(B87:B88)</f>
        <v>0</v>
      </c>
      <c r="C89" s="7">
        <f t="shared" ref="C89:H89" si="5">SUM(C87:C88)</f>
        <v>0</v>
      </c>
      <c r="D89" s="7">
        <f t="shared" si="5"/>
        <v>0</v>
      </c>
      <c r="E89" s="7">
        <f t="shared" si="5"/>
        <v>0</v>
      </c>
      <c r="F89" s="7">
        <f t="shared" si="5"/>
        <v>0</v>
      </c>
      <c r="G89" s="7">
        <f t="shared" si="5"/>
        <v>0</v>
      </c>
      <c r="H89" s="7">
        <f t="shared" si="5"/>
        <v>0</v>
      </c>
      <c r="J89" s="11"/>
      <c r="K89" s="11"/>
    </row>
    <row r="90" spans="1:11" ht="15.75" customHeight="1" x14ac:dyDescent="0.25">
      <c r="A90" s="8" t="s">
        <v>1</v>
      </c>
      <c r="B90" s="7">
        <f t="shared" ref="B90:H90" si="6">B34+B50+B60+B86+B89+B65</f>
        <v>631861</v>
      </c>
      <c r="C90" s="7">
        <f t="shared" si="6"/>
        <v>5310</v>
      </c>
      <c r="D90" s="7">
        <f t="shared" si="6"/>
        <v>269373</v>
      </c>
      <c r="E90" s="7">
        <f t="shared" si="6"/>
        <v>99918</v>
      </c>
      <c r="F90" s="7">
        <f t="shared" si="6"/>
        <v>243566</v>
      </c>
      <c r="G90" s="7">
        <f t="shared" si="6"/>
        <v>13660</v>
      </c>
      <c r="H90" s="7">
        <f t="shared" si="6"/>
        <v>34</v>
      </c>
      <c r="J90" s="11"/>
      <c r="K90" s="11"/>
    </row>
  </sheetData>
  <mergeCells count="3">
    <mergeCell ref="F1:H1"/>
    <mergeCell ref="B4:H4"/>
    <mergeCell ref="A2:H2"/>
  </mergeCells>
  <pageMargins left="0.9055118110236221" right="0.70866141732283472" top="0.74803149606299213" bottom="0.74803149606299213" header="0.31496062992125984" footer="0.31496062992125984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J6" sqref="J6:K91"/>
    </sheetView>
  </sheetViews>
  <sheetFormatPr defaultRowHeight="15" x14ac:dyDescent="0.25"/>
  <cols>
    <col min="1" max="1" width="72.42578125" style="18" customWidth="1"/>
    <col min="2" max="2" width="15.85546875" style="18" customWidth="1"/>
    <col min="3" max="3" width="13.85546875" style="18" customWidth="1"/>
    <col min="4" max="4" width="14" style="18" customWidth="1"/>
    <col min="5" max="7" width="13" style="18" customWidth="1"/>
    <col min="8" max="8" width="11.140625" style="18" customWidth="1"/>
    <col min="9" max="16384" width="9.140625" style="18"/>
  </cols>
  <sheetData>
    <row r="1" spans="1:11" ht="43.5" customHeight="1" x14ac:dyDescent="0.25">
      <c r="F1" s="30" t="s">
        <v>86</v>
      </c>
      <c r="G1" s="30"/>
      <c r="H1" s="30"/>
    </row>
    <row r="2" spans="1:11" x14ac:dyDescent="0.25">
      <c r="A2" s="28" t="s">
        <v>105</v>
      </c>
      <c r="B2" s="29"/>
      <c r="C2" s="29"/>
      <c r="D2" s="29"/>
      <c r="E2" s="29"/>
      <c r="F2" s="29"/>
      <c r="G2" s="29"/>
      <c r="H2" s="29"/>
    </row>
    <row r="4" spans="1:11" ht="15.75" x14ac:dyDescent="0.25">
      <c r="A4" s="3"/>
      <c r="B4" s="27" t="s">
        <v>100</v>
      </c>
      <c r="C4" s="27"/>
      <c r="D4" s="27"/>
      <c r="E4" s="27"/>
      <c r="F4" s="27"/>
      <c r="G4" s="27"/>
      <c r="H4" s="27"/>
    </row>
    <row r="5" spans="1:11" s="24" customFormat="1" ht="47.25" x14ac:dyDescent="0.25">
      <c r="A5" s="20"/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</row>
    <row r="6" spans="1:11" ht="15.75" customHeight="1" x14ac:dyDescent="0.25">
      <c r="A6" s="3" t="s">
        <v>8</v>
      </c>
      <c r="B6" s="5">
        <v>896</v>
      </c>
      <c r="C6" s="5">
        <v>20</v>
      </c>
      <c r="D6" s="5">
        <v>9</v>
      </c>
      <c r="E6" s="5">
        <v>250</v>
      </c>
      <c r="F6" s="5">
        <v>616</v>
      </c>
      <c r="G6" s="5">
        <v>1</v>
      </c>
      <c r="H6" s="5">
        <v>0</v>
      </c>
      <c r="J6" s="19"/>
      <c r="K6" s="19"/>
    </row>
    <row r="7" spans="1:11" ht="15.75" customHeight="1" x14ac:dyDescent="0.25">
      <c r="A7" s="3" t="s">
        <v>9</v>
      </c>
      <c r="B7" s="5">
        <v>692</v>
      </c>
      <c r="C7" s="5">
        <v>1</v>
      </c>
      <c r="D7" s="5">
        <v>17</v>
      </c>
      <c r="E7" s="5">
        <v>240</v>
      </c>
      <c r="F7" s="5">
        <v>434</v>
      </c>
      <c r="G7" s="5">
        <v>0</v>
      </c>
      <c r="H7" s="5">
        <v>0</v>
      </c>
      <c r="J7" s="19"/>
      <c r="K7" s="19"/>
    </row>
    <row r="8" spans="1:11" ht="15.75" customHeight="1" x14ac:dyDescent="0.25">
      <c r="A8" s="3" t="s">
        <v>10</v>
      </c>
      <c r="B8" s="5">
        <v>1239</v>
      </c>
      <c r="C8" s="5">
        <v>22</v>
      </c>
      <c r="D8" s="5">
        <v>145</v>
      </c>
      <c r="E8" s="5">
        <v>445</v>
      </c>
      <c r="F8" s="5">
        <v>626</v>
      </c>
      <c r="G8" s="5">
        <v>1</v>
      </c>
      <c r="H8" s="5">
        <v>0</v>
      </c>
      <c r="J8" s="19"/>
      <c r="K8" s="19"/>
    </row>
    <row r="9" spans="1:11" ht="15.75" customHeight="1" x14ac:dyDescent="0.25">
      <c r="A9" s="3" t="s">
        <v>11</v>
      </c>
      <c r="B9" s="5">
        <v>952</v>
      </c>
      <c r="C9" s="5">
        <v>55</v>
      </c>
      <c r="D9" s="5">
        <v>15</v>
      </c>
      <c r="E9" s="5">
        <v>13</v>
      </c>
      <c r="F9" s="5">
        <v>866</v>
      </c>
      <c r="G9" s="5">
        <v>3</v>
      </c>
      <c r="H9" s="5">
        <v>0</v>
      </c>
      <c r="J9" s="19"/>
      <c r="K9" s="19"/>
    </row>
    <row r="10" spans="1:11" ht="15.75" customHeight="1" x14ac:dyDescent="0.25">
      <c r="A10" s="3" t="s">
        <v>12</v>
      </c>
      <c r="B10" s="5">
        <v>1120</v>
      </c>
      <c r="C10" s="5">
        <v>14</v>
      </c>
      <c r="D10" s="5">
        <v>15</v>
      </c>
      <c r="E10" s="5">
        <v>19</v>
      </c>
      <c r="F10" s="5">
        <v>1072</v>
      </c>
      <c r="G10" s="5">
        <v>0</v>
      </c>
      <c r="H10" s="5">
        <v>0</v>
      </c>
      <c r="J10" s="19"/>
      <c r="K10" s="19"/>
    </row>
    <row r="11" spans="1:11" ht="15.75" customHeight="1" x14ac:dyDescent="0.25">
      <c r="A11" s="3" t="s">
        <v>13</v>
      </c>
      <c r="B11" s="5">
        <v>513</v>
      </c>
      <c r="C11" s="5">
        <v>4</v>
      </c>
      <c r="D11" s="5">
        <v>43</v>
      </c>
      <c r="E11" s="5">
        <v>40</v>
      </c>
      <c r="F11" s="5">
        <v>411</v>
      </c>
      <c r="G11" s="5">
        <v>15</v>
      </c>
      <c r="H11" s="5">
        <v>0</v>
      </c>
      <c r="J11" s="19"/>
      <c r="K11" s="19"/>
    </row>
    <row r="12" spans="1:11" ht="15.75" customHeight="1" x14ac:dyDescent="0.25">
      <c r="A12" s="3" t="s">
        <v>14</v>
      </c>
      <c r="B12" s="5">
        <v>1112</v>
      </c>
      <c r="C12" s="5">
        <v>7</v>
      </c>
      <c r="D12" s="5">
        <v>830</v>
      </c>
      <c r="E12" s="5">
        <v>250</v>
      </c>
      <c r="F12" s="5">
        <v>25</v>
      </c>
      <c r="G12" s="5">
        <v>0</v>
      </c>
      <c r="H12" s="5">
        <v>0</v>
      </c>
      <c r="J12" s="19"/>
      <c r="K12" s="19"/>
    </row>
    <row r="13" spans="1:11" ht="15.75" customHeight="1" x14ac:dyDescent="0.25">
      <c r="A13" s="3" t="s">
        <v>15</v>
      </c>
      <c r="B13" s="5">
        <v>887</v>
      </c>
      <c r="C13" s="5">
        <v>26</v>
      </c>
      <c r="D13" s="5">
        <v>13</v>
      </c>
      <c r="E13" s="5">
        <v>672</v>
      </c>
      <c r="F13" s="5">
        <v>176</v>
      </c>
      <c r="G13" s="5">
        <v>0</v>
      </c>
      <c r="H13" s="5">
        <v>0</v>
      </c>
      <c r="J13" s="19"/>
      <c r="K13" s="19"/>
    </row>
    <row r="14" spans="1:11" ht="15.75" customHeight="1" x14ac:dyDescent="0.25">
      <c r="A14" s="3" t="s">
        <v>16</v>
      </c>
      <c r="B14" s="5">
        <v>727</v>
      </c>
      <c r="C14" s="5">
        <v>4</v>
      </c>
      <c r="D14" s="5">
        <v>9</v>
      </c>
      <c r="E14" s="5">
        <v>11</v>
      </c>
      <c r="F14" s="5">
        <v>703</v>
      </c>
      <c r="G14" s="5">
        <v>0</v>
      </c>
      <c r="H14" s="5">
        <v>0</v>
      </c>
      <c r="J14" s="19"/>
      <c r="K14" s="19"/>
    </row>
    <row r="15" spans="1:11" ht="15.75" customHeight="1" x14ac:dyDescent="0.25">
      <c r="A15" s="3" t="s">
        <v>17</v>
      </c>
      <c r="B15" s="5">
        <v>887</v>
      </c>
      <c r="C15" s="5">
        <v>7</v>
      </c>
      <c r="D15" s="5">
        <v>9</v>
      </c>
      <c r="E15" s="5">
        <v>343</v>
      </c>
      <c r="F15" s="5">
        <v>528</v>
      </c>
      <c r="G15" s="5">
        <v>0</v>
      </c>
      <c r="H15" s="5">
        <v>0</v>
      </c>
      <c r="J15" s="19"/>
      <c r="K15" s="19"/>
    </row>
    <row r="16" spans="1:11" ht="15.75" customHeight="1" x14ac:dyDescent="0.25">
      <c r="A16" s="3" t="s">
        <v>18</v>
      </c>
      <c r="B16" s="5">
        <v>986</v>
      </c>
      <c r="C16" s="5">
        <v>6</v>
      </c>
      <c r="D16" s="5">
        <v>720</v>
      </c>
      <c r="E16" s="5">
        <v>103</v>
      </c>
      <c r="F16" s="5">
        <v>153</v>
      </c>
      <c r="G16" s="5">
        <v>4</v>
      </c>
      <c r="H16" s="5">
        <v>0</v>
      </c>
      <c r="J16" s="19"/>
      <c r="K16" s="19"/>
    </row>
    <row r="17" spans="1:11" ht="15.75" customHeight="1" x14ac:dyDescent="0.25">
      <c r="A17" s="3" t="s">
        <v>19</v>
      </c>
      <c r="B17" s="5">
        <v>750</v>
      </c>
      <c r="C17" s="5">
        <v>6</v>
      </c>
      <c r="D17" s="5">
        <v>41</v>
      </c>
      <c r="E17" s="5">
        <v>73</v>
      </c>
      <c r="F17" s="5">
        <v>607</v>
      </c>
      <c r="G17" s="5">
        <v>23</v>
      </c>
      <c r="H17" s="5">
        <v>0</v>
      </c>
      <c r="J17" s="19"/>
      <c r="K17" s="19"/>
    </row>
    <row r="18" spans="1:11" ht="15.75" customHeight="1" x14ac:dyDescent="0.25">
      <c r="A18" s="3" t="s">
        <v>20</v>
      </c>
      <c r="B18" s="5">
        <v>2106</v>
      </c>
      <c r="C18" s="5">
        <v>21</v>
      </c>
      <c r="D18" s="5">
        <v>26</v>
      </c>
      <c r="E18" s="5">
        <v>1079</v>
      </c>
      <c r="F18" s="5">
        <v>975</v>
      </c>
      <c r="G18" s="5">
        <v>4</v>
      </c>
      <c r="H18" s="5">
        <v>1</v>
      </c>
      <c r="J18" s="19"/>
      <c r="K18" s="19"/>
    </row>
    <row r="19" spans="1:11" ht="15.75" customHeight="1" x14ac:dyDescent="0.25">
      <c r="A19" s="3" t="s">
        <v>21</v>
      </c>
      <c r="B19" s="5">
        <v>1070</v>
      </c>
      <c r="C19" s="5">
        <v>16</v>
      </c>
      <c r="D19" s="5">
        <v>50</v>
      </c>
      <c r="E19" s="5">
        <v>322</v>
      </c>
      <c r="F19" s="5">
        <v>680</v>
      </c>
      <c r="G19" s="5">
        <v>2</v>
      </c>
      <c r="H19" s="5">
        <v>0</v>
      </c>
      <c r="J19" s="19"/>
      <c r="K19" s="19"/>
    </row>
    <row r="20" spans="1:11" ht="15.75" customHeight="1" x14ac:dyDescent="0.25">
      <c r="A20" s="3" t="s">
        <v>22</v>
      </c>
      <c r="B20" s="5">
        <v>896</v>
      </c>
      <c r="C20" s="5">
        <v>10</v>
      </c>
      <c r="D20" s="5">
        <v>832</v>
      </c>
      <c r="E20" s="5">
        <v>19</v>
      </c>
      <c r="F20" s="5">
        <v>32</v>
      </c>
      <c r="G20" s="5">
        <v>3</v>
      </c>
      <c r="H20" s="5">
        <v>0</v>
      </c>
      <c r="J20" s="19"/>
      <c r="K20" s="19"/>
    </row>
    <row r="21" spans="1:11" ht="15.75" customHeight="1" x14ac:dyDescent="0.25">
      <c r="A21" s="3" t="s">
        <v>23</v>
      </c>
      <c r="B21" s="5">
        <v>1527</v>
      </c>
      <c r="C21" s="5">
        <v>16</v>
      </c>
      <c r="D21" s="5">
        <v>1106</v>
      </c>
      <c r="E21" s="5">
        <v>303</v>
      </c>
      <c r="F21" s="5">
        <v>14</v>
      </c>
      <c r="G21" s="5">
        <v>88</v>
      </c>
      <c r="H21" s="5">
        <v>0</v>
      </c>
      <c r="J21" s="19"/>
      <c r="K21" s="19"/>
    </row>
    <row r="22" spans="1:11" ht="15.75" customHeight="1" x14ac:dyDescent="0.25">
      <c r="A22" s="3" t="s">
        <v>24</v>
      </c>
      <c r="B22" s="5">
        <v>1478</v>
      </c>
      <c r="C22" s="5">
        <v>5</v>
      </c>
      <c r="D22" s="5">
        <v>103</v>
      </c>
      <c r="E22" s="5">
        <v>904</v>
      </c>
      <c r="F22" s="5">
        <v>458</v>
      </c>
      <c r="G22" s="5">
        <v>8</v>
      </c>
      <c r="H22" s="5">
        <v>0</v>
      </c>
      <c r="J22" s="19"/>
      <c r="K22" s="19"/>
    </row>
    <row r="23" spans="1:11" ht="15.75" customHeight="1" x14ac:dyDescent="0.25">
      <c r="A23" s="3" t="s">
        <v>25</v>
      </c>
      <c r="B23" s="5">
        <v>578</v>
      </c>
      <c r="C23" s="5">
        <v>3</v>
      </c>
      <c r="D23" s="5">
        <v>532</v>
      </c>
      <c r="E23" s="5">
        <v>34</v>
      </c>
      <c r="F23" s="5">
        <v>9</v>
      </c>
      <c r="G23" s="5">
        <v>0</v>
      </c>
      <c r="H23" s="5">
        <v>0</v>
      </c>
      <c r="J23" s="19"/>
      <c r="K23" s="19"/>
    </row>
    <row r="24" spans="1:11" ht="15.75" customHeight="1" x14ac:dyDescent="0.25">
      <c r="A24" s="3" t="s">
        <v>26</v>
      </c>
      <c r="B24" s="5">
        <v>690</v>
      </c>
      <c r="C24" s="5">
        <v>12</v>
      </c>
      <c r="D24" s="5">
        <v>7</v>
      </c>
      <c r="E24" s="5">
        <v>4</v>
      </c>
      <c r="F24" s="5">
        <v>468</v>
      </c>
      <c r="G24" s="5">
        <v>199</v>
      </c>
      <c r="H24" s="5">
        <v>0</v>
      </c>
      <c r="J24" s="19"/>
      <c r="K24" s="19"/>
    </row>
    <row r="25" spans="1:11" ht="15.75" customHeight="1" x14ac:dyDescent="0.25">
      <c r="A25" s="3" t="s">
        <v>27</v>
      </c>
      <c r="B25" s="5">
        <v>1675</v>
      </c>
      <c r="C25" s="5">
        <v>46</v>
      </c>
      <c r="D25" s="5">
        <v>247</v>
      </c>
      <c r="E25" s="5">
        <v>603</v>
      </c>
      <c r="F25" s="5">
        <v>771</v>
      </c>
      <c r="G25" s="5">
        <v>8</v>
      </c>
      <c r="H25" s="5">
        <v>0</v>
      </c>
      <c r="J25" s="19"/>
      <c r="K25" s="19"/>
    </row>
    <row r="26" spans="1:11" ht="15.75" customHeight="1" x14ac:dyDescent="0.25">
      <c r="A26" s="3" t="s">
        <v>28</v>
      </c>
      <c r="B26" s="5">
        <v>1034</v>
      </c>
      <c r="C26" s="5">
        <v>18</v>
      </c>
      <c r="D26" s="5">
        <v>18</v>
      </c>
      <c r="E26" s="5">
        <v>551</v>
      </c>
      <c r="F26" s="5">
        <v>447</v>
      </c>
      <c r="G26" s="5">
        <v>0</v>
      </c>
      <c r="H26" s="5">
        <v>0</v>
      </c>
      <c r="J26" s="19"/>
      <c r="K26" s="19"/>
    </row>
    <row r="27" spans="1:11" ht="15.75" customHeight="1" x14ac:dyDescent="0.25">
      <c r="A27" s="3" t="s">
        <v>29</v>
      </c>
      <c r="B27" s="5">
        <v>788</v>
      </c>
      <c r="C27" s="5">
        <v>9</v>
      </c>
      <c r="D27" s="5">
        <v>732</v>
      </c>
      <c r="E27" s="5">
        <v>14</v>
      </c>
      <c r="F27" s="5">
        <v>33</v>
      </c>
      <c r="G27" s="5">
        <v>0</v>
      </c>
      <c r="H27" s="5">
        <v>0</v>
      </c>
      <c r="J27" s="19"/>
      <c r="K27" s="19"/>
    </row>
    <row r="28" spans="1:11" ht="15.75" customHeight="1" x14ac:dyDescent="0.25">
      <c r="A28" s="3" t="s">
        <v>30</v>
      </c>
      <c r="B28" s="5">
        <v>1364</v>
      </c>
      <c r="C28" s="5">
        <v>15</v>
      </c>
      <c r="D28" s="5">
        <v>21</v>
      </c>
      <c r="E28" s="5">
        <v>419</v>
      </c>
      <c r="F28" s="5">
        <v>907</v>
      </c>
      <c r="G28" s="5">
        <v>2</v>
      </c>
      <c r="H28" s="5">
        <v>0</v>
      </c>
      <c r="J28" s="19"/>
      <c r="K28" s="19"/>
    </row>
    <row r="29" spans="1:11" ht="15.75" customHeight="1" x14ac:dyDescent="0.25">
      <c r="A29" s="3" t="s">
        <v>31</v>
      </c>
      <c r="B29" s="5">
        <v>788</v>
      </c>
      <c r="C29" s="5">
        <v>3</v>
      </c>
      <c r="D29" s="5">
        <v>767</v>
      </c>
      <c r="E29" s="5">
        <v>8</v>
      </c>
      <c r="F29" s="5">
        <v>10</v>
      </c>
      <c r="G29" s="5">
        <v>0</v>
      </c>
      <c r="H29" s="5">
        <v>0</v>
      </c>
      <c r="J29" s="19"/>
      <c r="K29" s="19"/>
    </row>
    <row r="30" spans="1:11" ht="15.75" customHeight="1" x14ac:dyDescent="0.25">
      <c r="A30" s="3" t="s">
        <v>32</v>
      </c>
      <c r="B30" s="5">
        <v>936</v>
      </c>
      <c r="C30" s="5">
        <v>6</v>
      </c>
      <c r="D30" s="5">
        <v>102</v>
      </c>
      <c r="E30" s="5">
        <v>226</v>
      </c>
      <c r="F30" s="5">
        <v>602</v>
      </c>
      <c r="G30" s="5">
        <v>0</v>
      </c>
      <c r="H30" s="5">
        <v>0</v>
      </c>
      <c r="J30" s="19"/>
      <c r="K30" s="19"/>
    </row>
    <row r="31" spans="1:11" ht="15.75" customHeight="1" x14ac:dyDescent="0.25">
      <c r="A31" s="3" t="s">
        <v>33</v>
      </c>
      <c r="B31" s="5">
        <v>542</v>
      </c>
      <c r="C31" s="5">
        <v>4</v>
      </c>
      <c r="D31" s="5">
        <v>6</v>
      </c>
      <c r="E31" s="5">
        <v>2</v>
      </c>
      <c r="F31" s="5">
        <v>530</v>
      </c>
      <c r="G31" s="5">
        <v>0</v>
      </c>
      <c r="H31" s="5">
        <v>0</v>
      </c>
      <c r="J31" s="19"/>
      <c r="K31" s="19"/>
    </row>
    <row r="32" spans="1:11" ht="15.75" customHeight="1" x14ac:dyDescent="0.25">
      <c r="A32" s="3" t="s">
        <v>34</v>
      </c>
      <c r="B32" s="5">
        <v>542</v>
      </c>
      <c r="C32" s="5">
        <v>3</v>
      </c>
      <c r="D32" s="5">
        <v>32</v>
      </c>
      <c r="E32" s="5">
        <v>18</v>
      </c>
      <c r="F32" s="5">
        <v>489</v>
      </c>
      <c r="G32" s="5">
        <v>0</v>
      </c>
      <c r="H32" s="5">
        <v>0</v>
      </c>
      <c r="J32" s="19"/>
      <c r="K32" s="19"/>
    </row>
    <row r="33" spans="1:11" ht="15.75" customHeight="1" x14ac:dyDescent="0.25">
      <c r="A33" s="3" t="s">
        <v>35</v>
      </c>
      <c r="B33" s="5">
        <v>1577</v>
      </c>
      <c r="C33" s="5">
        <v>2</v>
      </c>
      <c r="D33" s="5">
        <v>1130</v>
      </c>
      <c r="E33" s="5">
        <v>442</v>
      </c>
      <c r="F33" s="5">
        <v>3</v>
      </c>
      <c r="G33" s="5">
        <v>0</v>
      </c>
      <c r="H33" s="5">
        <v>0</v>
      </c>
      <c r="J33" s="19"/>
      <c r="K33" s="19"/>
    </row>
    <row r="34" spans="1:11" ht="15.75" customHeight="1" x14ac:dyDescent="0.25">
      <c r="A34" s="6" t="s">
        <v>36</v>
      </c>
      <c r="B34" s="7">
        <f>SUM(B6:B33)</f>
        <v>28352</v>
      </c>
      <c r="C34" s="7">
        <f t="shared" ref="C34:H34" si="0">SUM(C6:C33)</f>
        <v>361</v>
      </c>
      <c r="D34" s="7">
        <f t="shared" si="0"/>
        <v>7577</v>
      </c>
      <c r="E34" s="7">
        <f t="shared" si="0"/>
        <v>7407</v>
      </c>
      <c r="F34" s="7">
        <f t="shared" si="0"/>
        <v>12645</v>
      </c>
      <c r="G34" s="7">
        <f t="shared" si="0"/>
        <v>361</v>
      </c>
      <c r="H34" s="7">
        <f t="shared" si="0"/>
        <v>1</v>
      </c>
      <c r="J34" s="19"/>
      <c r="K34" s="19"/>
    </row>
    <row r="35" spans="1:11" ht="15.75" customHeight="1" x14ac:dyDescent="0.25">
      <c r="A35" s="4" t="s">
        <v>37</v>
      </c>
      <c r="B35" s="5">
        <v>3721</v>
      </c>
      <c r="C35" s="5">
        <v>41</v>
      </c>
      <c r="D35" s="5">
        <v>2612</v>
      </c>
      <c r="E35" s="5">
        <v>308</v>
      </c>
      <c r="F35" s="5">
        <v>738</v>
      </c>
      <c r="G35" s="5">
        <v>22</v>
      </c>
      <c r="H35" s="5">
        <v>0</v>
      </c>
      <c r="J35" s="19"/>
      <c r="K35" s="19"/>
    </row>
    <row r="36" spans="1:11" ht="15.75" customHeight="1" x14ac:dyDescent="0.25">
      <c r="A36" s="4" t="s">
        <v>38</v>
      </c>
      <c r="B36" s="5">
        <v>435</v>
      </c>
      <c r="C36" s="5">
        <v>1</v>
      </c>
      <c r="D36" s="5">
        <v>377</v>
      </c>
      <c r="E36" s="5">
        <v>11</v>
      </c>
      <c r="F36" s="5">
        <v>44</v>
      </c>
      <c r="G36" s="5">
        <v>2</v>
      </c>
      <c r="H36" s="5">
        <v>0</v>
      </c>
      <c r="J36" s="19"/>
      <c r="K36" s="19"/>
    </row>
    <row r="37" spans="1:11" ht="15.75" customHeight="1" x14ac:dyDescent="0.25">
      <c r="A37" s="4" t="s">
        <v>104</v>
      </c>
      <c r="B37" s="5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J37" s="19"/>
      <c r="K37" s="19"/>
    </row>
    <row r="38" spans="1:11" ht="15.75" customHeight="1" x14ac:dyDescent="0.25">
      <c r="A38" s="4" t="s">
        <v>39</v>
      </c>
      <c r="B38" s="5">
        <v>2887</v>
      </c>
      <c r="C38" s="5">
        <v>31</v>
      </c>
      <c r="D38" s="5">
        <v>1930</v>
      </c>
      <c r="E38" s="5">
        <v>299</v>
      </c>
      <c r="F38" s="5">
        <v>601</v>
      </c>
      <c r="G38" s="5">
        <v>26</v>
      </c>
      <c r="H38" s="5">
        <v>0</v>
      </c>
      <c r="J38" s="19"/>
      <c r="K38" s="19"/>
    </row>
    <row r="39" spans="1:11" ht="15.75" customHeight="1" x14ac:dyDescent="0.25">
      <c r="A39" s="4" t="s">
        <v>40</v>
      </c>
      <c r="B39" s="5">
        <v>1626</v>
      </c>
      <c r="C39" s="5">
        <v>6</v>
      </c>
      <c r="D39" s="5">
        <v>1176</v>
      </c>
      <c r="E39" s="5">
        <v>84</v>
      </c>
      <c r="F39" s="5">
        <v>316</v>
      </c>
      <c r="G39" s="5">
        <v>44</v>
      </c>
      <c r="H39" s="5">
        <v>0</v>
      </c>
      <c r="J39" s="19"/>
      <c r="K39" s="19"/>
    </row>
    <row r="40" spans="1:11" ht="15.75" customHeight="1" x14ac:dyDescent="0.25">
      <c r="A40" s="4" t="s">
        <v>41</v>
      </c>
      <c r="B40" s="5">
        <v>794</v>
      </c>
      <c r="C40" s="5">
        <v>3</v>
      </c>
      <c r="D40" s="5">
        <v>500</v>
      </c>
      <c r="E40" s="5">
        <v>92</v>
      </c>
      <c r="F40" s="5">
        <v>161</v>
      </c>
      <c r="G40" s="5">
        <v>38</v>
      </c>
      <c r="H40" s="5">
        <v>0</v>
      </c>
      <c r="J40" s="19"/>
      <c r="K40" s="19"/>
    </row>
    <row r="41" spans="1:11" ht="15.75" customHeight="1" x14ac:dyDescent="0.25">
      <c r="A41" s="4" t="s">
        <v>42</v>
      </c>
      <c r="B41" s="5">
        <v>2514</v>
      </c>
      <c r="C41" s="5">
        <v>11</v>
      </c>
      <c r="D41" s="5">
        <v>1918</v>
      </c>
      <c r="E41" s="5">
        <v>152</v>
      </c>
      <c r="F41" s="5">
        <v>421</v>
      </c>
      <c r="G41" s="5">
        <v>11</v>
      </c>
      <c r="H41" s="5">
        <v>1</v>
      </c>
      <c r="J41" s="19"/>
      <c r="K41" s="19"/>
    </row>
    <row r="42" spans="1:11" ht="15.75" customHeight="1" x14ac:dyDescent="0.25">
      <c r="A42" s="4" t="s">
        <v>43</v>
      </c>
      <c r="B42" s="5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J42" s="19"/>
      <c r="K42" s="19"/>
    </row>
    <row r="43" spans="1:11" ht="15.75" customHeight="1" x14ac:dyDescent="0.25">
      <c r="A43" s="4" t="s">
        <v>44</v>
      </c>
      <c r="B43" s="5">
        <v>99</v>
      </c>
      <c r="C43" s="5">
        <v>0</v>
      </c>
      <c r="D43" s="5">
        <v>99</v>
      </c>
      <c r="E43" s="5">
        <v>0</v>
      </c>
      <c r="F43" s="5">
        <v>0</v>
      </c>
      <c r="G43" s="5">
        <v>0</v>
      </c>
      <c r="H43" s="5">
        <v>0</v>
      </c>
      <c r="J43" s="19"/>
      <c r="K43" s="19"/>
    </row>
    <row r="44" spans="1:11" ht="15.75" customHeight="1" x14ac:dyDescent="0.25">
      <c r="A44" s="4" t="s">
        <v>45</v>
      </c>
      <c r="B44" s="5">
        <v>1402</v>
      </c>
      <c r="C44" s="5">
        <v>10</v>
      </c>
      <c r="D44" s="5">
        <v>1031</v>
      </c>
      <c r="E44" s="5">
        <v>64</v>
      </c>
      <c r="F44" s="5">
        <v>292</v>
      </c>
      <c r="G44" s="5">
        <v>5</v>
      </c>
      <c r="H44" s="5">
        <v>0</v>
      </c>
      <c r="J44" s="19"/>
      <c r="K44" s="19"/>
    </row>
    <row r="45" spans="1:11" ht="15.75" customHeight="1" x14ac:dyDescent="0.25">
      <c r="A45" s="4" t="s">
        <v>46</v>
      </c>
      <c r="B45" s="5">
        <v>131</v>
      </c>
      <c r="C45" s="5">
        <v>0</v>
      </c>
      <c r="D45" s="5">
        <v>101</v>
      </c>
      <c r="E45" s="5">
        <v>6</v>
      </c>
      <c r="F45" s="5">
        <v>22</v>
      </c>
      <c r="G45" s="5">
        <v>2</v>
      </c>
      <c r="H45" s="5">
        <v>0</v>
      </c>
      <c r="J45" s="19"/>
      <c r="K45" s="19"/>
    </row>
    <row r="46" spans="1:11" ht="15.75" customHeight="1" x14ac:dyDescent="0.25">
      <c r="A46" s="4" t="s">
        <v>47</v>
      </c>
      <c r="B46" s="5">
        <v>1539</v>
      </c>
      <c r="C46" s="5">
        <v>12</v>
      </c>
      <c r="D46" s="5">
        <v>806</v>
      </c>
      <c r="E46" s="5">
        <v>57</v>
      </c>
      <c r="F46" s="5">
        <v>643</v>
      </c>
      <c r="G46" s="5">
        <v>20</v>
      </c>
      <c r="H46" s="5">
        <v>1</v>
      </c>
      <c r="J46" s="19"/>
      <c r="K46" s="19"/>
    </row>
    <row r="47" spans="1:11" ht="15.75" customHeight="1" x14ac:dyDescent="0.25">
      <c r="A47" s="4" t="s">
        <v>48</v>
      </c>
      <c r="B47" s="5">
        <v>473</v>
      </c>
      <c r="C47" s="5">
        <v>0</v>
      </c>
      <c r="D47" s="5">
        <v>384</v>
      </c>
      <c r="E47" s="5">
        <v>27</v>
      </c>
      <c r="F47" s="5">
        <v>56</v>
      </c>
      <c r="G47" s="5">
        <v>6</v>
      </c>
      <c r="H47" s="5">
        <v>0</v>
      </c>
      <c r="J47" s="19"/>
      <c r="K47" s="19"/>
    </row>
    <row r="48" spans="1:11" ht="15.75" customHeight="1" x14ac:dyDescent="0.25">
      <c r="A48" s="4" t="s">
        <v>49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J48" s="19"/>
      <c r="K48" s="19"/>
    </row>
    <row r="49" spans="1:11" ht="15.75" customHeight="1" x14ac:dyDescent="0.25">
      <c r="A49" s="4" t="s">
        <v>50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J49" s="19"/>
      <c r="K49" s="19"/>
    </row>
    <row r="50" spans="1:11" ht="15.75" customHeight="1" x14ac:dyDescent="0.25">
      <c r="A50" s="8" t="s">
        <v>36</v>
      </c>
      <c r="B50" s="7">
        <f t="shared" ref="B50:H50" si="1">SUM(B35:B49)</f>
        <v>15621</v>
      </c>
      <c r="C50" s="7">
        <f t="shared" si="1"/>
        <v>115</v>
      </c>
      <c r="D50" s="7">
        <f t="shared" si="1"/>
        <v>10934</v>
      </c>
      <c r="E50" s="7">
        <f t="shared" si="1"/>
        <v>1100</v>
      </c>
      <c r="F50" s="7">
        <f t="shared" si="1"/>
        <v>3294</v>
      </c>
      <c r="G50" s="7">
        <f t="shared" si="1"/>
        <v>176</v>
      </c>
      <c r="H50" s="7">
        <f t="shared" si="1"/>
        <v>2</v>
      </c>
      <c r="J50" s="19"/>
      <c r="K50" s="19"/>
    </row>
    <row r="51" spans="1:11" ht="15.75" customHeight="1" x14ac:dyDescent="0.25">
      <c r="A51" s="4" t="s">
        <v>51</v>
      </c>
      <c r="B51" s="5">
        <v>1530</v>
      </c>
      <c r="C51" s="5">
        <v>13</v>
      </c>
      <c r="D51" s="5">
        <v>741</v>
      </c>
      <c r="E51" s="5">
        <v>256</v>
      </c>
      <c r="F51" s="5">
        <v>490</v>
      </c>
      <c r="G51" s="5">
        <v>30</v>
      </c>
      <c r="H51" s="5">
        <v>0</v>
      </c>
      <c r="J51" s="19"/>
      <c r="K51" s="19"/>
    </row>
    <row r="52" spans="1:11" ht="15.75" customHeight="1" x14ac:dyDescent="0.25">
      <c r="A52" s="4" t="s">
        <v>52</v>
      </c>
      <c r="B52" s="5">
        <v>5860</v>
      </c>
      <c r="C52" s="5">
        <v>19</v>
      </c>
      <c r="D52" s="5">
        <v>3446</v>
      </c>
      <c r="E52" s="5">
        <v>709</v>
      </c>
      <c r="F52" s="5">
        <v>1588</v>
      </c>
      <c r="G52" s="5">
        <v>98</v>
      </c>
      <c r="H52" s="5">
        <v>0</v>
      </c>
      <c r="J52" s="19"/>
      <c r="K52" s="19"/>
    </row>
    <row r="53" spans="1:11" ht="15.75" customHeight="1" x14ac:dyDescent="0.25">
      <c r="A53" s="4" t="s">
        <v>53</v>
      </c>
      <c r="B53" s="5">
        <v>552</v>
      </c>
      <c r="C53" s="5">
        <v>7</v>
      </c>
      <c r="D53" s="5">
        <v>297</v>
      </c>
      <c r="E53" s="5">
        <v>117</v>
      </c>
      <c r="F53" s="5">
        <v>124</v>
      </c>
      <c r="G53" s="5">
        <v>6</v>
      </c>
      <c r="H53" s="5">
        <v>1</v>
      </c>
      <c r="J53" s="19"/>
      <c r="K53" s="19"/>
    </row>
    <row r="54" spans="1:11" ht="15.75" customHeight="1" x14ac:dyDescent="0.25">
      <c r="A54" s="4" t="s">
        <v>54</v>
      </c>
      <c r="B54" s="5">
        <v>2400</v>
      </c>
      <c r="C54" s="5">
        <v>25</v>
      </c>
      <c r="D54" s="5">
        <v>1317</v>
      </c>
      <c r="E54" s="5">
        <v>277</v>
      </c>
      <c r="F54" s="5">
        <v>719</v>
      </c>
      <c r="G54" s="5">
        <v>62</v>
      </c>
      <c r="H54" s="5">
        <v>0</v>
      </c>
      <c r="J54" s="19"/>
      <c r="K54" s="19"/>
    </row>
    <row r="55" spans="1:11" ht="31.5" x14ac:dyDescent="0.25">
      <c r="A55" s="4" t="s">
        <v>55</v>
      </c>
      <c r="B55" s="5">
        <v>240</v>
      </c>
      <c r="C55" s="5">
        <v>5</v>
      </c>
      <c r="D55" s="5">
        <v>151</v>
      </c>
      <c r="E55" s="5">
        <v>28</v>
      </c>
      <c r="F55" s="5">
        <v>56</v>
      </c>
      <c r="G55" s="5">
        <v>0</v>
      </c>
      <c r="H55" s="5">
        <v>0</v>
      </c>
      <c r="J55" s="19"/>
      <c r="K55" s="19"/>
    </row>
    <row r="56" spans="1:11" ht="15.75" customHeight="1" x14ac:dyDescent="0.25">
      <c r="A56" s="4" t="s">
        <v>56</v>
      </c>
      <c r="B56" s="5">
        <v>4662</v>
      </c>
      <c r="C56" s="5">
        <v>176</v>
      </c>
      <c r="D56" s="5">
        <v>2514</v>
      </c>
      <c r="E56" s="5">
        <v>727</v>
      </c>
      <c r="F56" s="5">
        <v>1193</v>
      </c>
      <c r="G56" s="5">
        <v>52</v>
      </c>
      <c r="H56" s="5">
        <v>0</v>
      </c>
      <c r="J56" s="19"/>
      <c r="K56" s="19"/>
    </row>
    <row r="57" spans="1:11" ht="31.5" x14ac:dyDescent="0.25">
      <c r="A57" s="4" t="s">
        <v>57</v>
      </c>
      <c r="B57" s="5">
        <v>124</v>
      </c>
      <c r="C57" s="5">
        <v>1</v>
      </c>
      <c r="D57" s="5">
        <v>68</v>
      </c>
      <c r="E57" s="5">
        <v>20</v>
      </c>
      <c r="F57" s="5">
        <v>32</v>
      </c>
      <c r="G57" s="5">
        <v>3</v>
      </c>
      <c r="H57" s="5">
        <v>0</v>
      </c>
      <c r="J57" s="19"/>
      <c r="K57" s="19"/>
    </row>
    <row r="58" spans="1:11" ht="15.75" customHeight="1" x14ac:dyDescent="0.25">
      <c r="A58" s="4" t="s">
        <v>58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J58" s="19"/>
      <c r="K58" s="19"/>
    </row>
    <row r="59" spans="1:11" ht="15.75" customHeight="1" x14ac:dyDescent="0.25">
      <c r="A59" s="4" t="s">
        <v>59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J59" s="19"/>
      <c r="K59" s="19"/>
    </row>
    <row r="60" spans="1:11" ht="15.75" customHeight="1" x14ac:dyDescent="0.25">
      <c r="A60" s="8" t="s">
        <v>36</v>
      </c>
      <c r="B60" s="7">
        <f>SUM(B51:B59)</f>
        <v>15368</v>
      </c>
      <c r="C60" s="7">
        <f t="shared" ref="C60:H60" si="2">SUM(C51:C59)</f>
        <v>246</v>
      </c>
      <c r="D60" s="7">
        <f t="shared" si="2"/>
        <v>8534</v>
      </c>
      <c r="E60" s="7">
        <f t="shared" si="2"/>
        <v>2134</v>
      </c>
      <c r="F60" s="7">
        <f t="shared" si="2"/>
        <v>4202</v>
      </c>
      <c r="G60" s="7">
        <f t="shared" si="2"/>
        <v>251</v>
      </c>
      <c r="H60" s="7">
        <f t="shared" si="2"/>
        <v>1</v>
      </c>
      <c r="J60" s="19"/>
      <c r="K60" s="19"/>
    </row>
    <row r="61" spans="1:11" ht="15.75" customHeight="1" x14ac:dyDescent="0.25">
      <c r="A61" s="4" t="s">
        <v>60</v>
      </c>
      <c r="B61" s="5">
        <v>2330</v>
      </c>
      <c r="C61" s="5">
        <v>26</v>
      </c>
      <c r="D61" s="5">
        <v>314</v>
      </c>
      <c r="E61" s="5">
        <v>439</v>
      </c>
      <c r="F61" s="5">
        <v>1419</v>
      </c>
      <c r="G61" s="5">
        <v>132</v>
      </c>
      <c r="H61" s="5">
        <v>0</v>
      </c>
      <c r="J61" s="19"/>
      <c r="K61" s="19"/>
    </row>
    <row r="62" spans="1:11" ht="15.75" customHeight="1" x14ac:dyDescent="0.25">
      <c r="A62" s="4" t="s">
        <v>61</v>
      </c>
      <c r="B62" s="5">
        <v>529</v>
      </c>
      <c r="C62" s="5">
        <v>14</v>
      </c>
      <c r="D62" s="5">
        <v>77</v>
      </c>
      <c r="E62" s="5">
        <v>110</v>
      </c>
      <c r="F62" s="5">
        <v>311</v>
      </c>
      <c r="G62" s="5">
        <v>17</v>
      </c>
      <c r="H62" s="5">
        <v>0</v>
      </c>
      <c r="J62" s="19"/>
      <c r="K62" s="19"/>
    </row>
    <row r="63" spans="1:11" ht="15.75" customHeight="1" x14ac:dyDescent="0.25">
      <c r="A63" s="4" t="s">
        <v>62</v>
      </c>
      <c r="B63" s="5">
        <v>603</v>
      </c>
      <c r="C63" s="5">
        <v>10</v>
      </c>
      <c r="D63" s="5">
        <v>86</v>
      </c>
      <c r="E63" s="5">
        <v>109</v>
      </c>
      <c r="F63" s="5">
        <v>324</v>
      </c>
      <c r="G63" s="5">
        <v>74</v>
      </c>
      <c r="H63" s="5">
        <v>0</v>
      </c>
      <c r="J63" s="19"/>
      <c r="K63" s="19"/>
    </row>
    <row r="64" spans="1:11" ht="15.75" customHeight="1" x14ac:dyDescent="0.25">
      <c r="A64" s="4" t="s">
        <v>63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J64" s="19"/>
      <c r="K64" s="19"/>
    </row>
    <row r="65" spans="1:11" ht="15.75" customHeight="1" x14ac:dyDescent="0.25">
      <c r="A65" s="8" t="s">
        <v>36</v>
      </c>
      <c r="B65" s="7">
        <f>SUM(B61:B64)</f>
        <v>3462</v>
      </c>
      <c r="C65" s="7">
        <f t="shared" ref="C65:H65" si="3">SUM(C61:C64)</f>
        <v>50</v>
      </c>
      <c r="D65" s="7">
        <f t="shared" si="3"/>
        <v>477</v>
      </c>
      <c r="E65" s="7">
        <f t="shared" si="3"/>
        <v>658</v>
      </c>
      <c r="F65" s="7">
        <f t="shared" si="3"/>
        <v>2054</v>
      </c>
      <c r="G65" s="7">
        <f t="shared" si="3"/>
        <v>223</v>
      </c>
      <c r="H65" s="7">
        <f t="shared" si="3"/>
        <v>0</v>
      </c>
      <c r="J65" s="19"/>
      <c r="K65" s="19"/>
    </row>
    <row r="66" spans="1:11" ht="15.75" customHeight="1" x14ac:dyDescent="0.25">
      <c r="A66" s="4" t="s">
        <v>64</v>
      </c>
      <c r="B66" s="5">
        <v>1872</v>
      </c>
      <c r="C66" s="5">
        <v>22</v>
      </c>
      <c r="D66" s="5">
        <v>246</v>
      </c>
      <c r="E66" s="5">
        <v>484</v>
      </c>
      <c r="F66" s="5">
        <v>980</v>
      </c>
      <c r="G66" s="5">
        <v>140</v>
      </c>
      <c r="H66" s="5">
        <v>0</v>
      </c>
      <c r="J66" s="19"/>
      <c r="K66" s="19"/>
    </row>
    <row r="67" spans="1:11" ht="15.75" customHeight="1" x14ac:dyDescent="0.25">
      <c r="A67" s="4" t="s">
        <v>65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J67" s="19"/>
      <c r="K67" s="19"/>
    </row>
    <row r="68" spans="1:11" ht="31.5" x14ac:dyDescent="0.25">
      <c r="A68" s="4" t="s">
        <v>66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J68" s="19"/>
      <c r="K68" s="19"/>
    </row>
    <row r="69" spans="1:11" ht="15.75" customHeight="1" x14ac:dyDescent="0.25">
      <c r="A69" s="4" t="s">
        <v>67</v>
      </c>
      <c r="B69" s="5">
        <v>66</v>
      </c>
      <c r="C69" s="5">
        <v>1</v>
      </c>
      <c r="D69" s="5">
        <v>4</v>
      </c>
      <c r="E69" s="5">
        <v>60</v>
      </c>
      <c r="F69" s="5">
        <v>1</v>
      </c>
      <c r="G69" s="5">
        <v>0</v>
      </c>
      <c r="H69" s="5">
        <v>0</v>
      </c>
      <c r="J69" s="19"/>
      <c r="K69" s="19"/>
    </row>
    <row r="70" spans="1:11" ht="15.75" customHeight="1" x14ac:dyDescent="0.25">
      <c r="A70" s="1" t="s">
        <v>68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J70" s="19"/>
      <c r="K70" s="19"/>
    </row>
    <row r="71" spans="1:11" ht="15.75" customHeight="1" x14ac:dyDescent="0.25">
      <c r="A71" s="4" t="s">
        <v>69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J71" s="19"/>
      <c r="K71" s="19"/>
    </row>
    <row r="72" spans="1:11" ht="15.75" customHeight="1" x14ac:dyDescent="0.25">
      <c r="A72" s="4" t="s">
        <v>70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J72" s="19"/>
      <c r="K72" s="19"/>
    </row>
    <row r="73" spans="1:11" ht="15.75" customHeight="1" x14ac:dyDescent="0.25">
      <c r="A73" s="4" t="s">
        <v>71</v>
      </c>
      <c r="B73" s="5">
        <v>1506</v>
      </c>
      <c r="C73" s="5">
        <v>8</v>
      </c>
      <c r="D73" s="5">
        <v>750</v>
      </c>
      <c r="E73" s="5">
        <v>227</v>
      </c>
      <c r="F73" s="5">
        <v>514</v>
      </c>
      <c r="G73" s="5">
        <v>7</v>
      </c>
      <c r="H73" s="5">
        <v>0</v>
      </c>
      <c r="J73" s="19"/>
      <c r="K73" s="19"/>
    </row>
    <row r="74" spans="1:11" ht="15.75" customHeight="1" x14ac:dyDescent="0.25">
      <c r="A74" s="4" t="s">
        <v>72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J74" s="19"/>
      <c r="K74" s="19"/>
    </row>
    <row r="75" spans="1:11" ht="15.75" customHeight="1" x14ac:dyDescent="0.25">
      <c r="A75" s="4" t="s">
        <v>73</v>
      </c>
      <c r="B75" s="5">
        <v>192</v>
      </c>
      <c r="C75" s="5">
        <v>4</v>
      </c>
      <c r="D75" s="5">
        <v>108</v>
      </c>
      <c r="E75" s="5">
        <v>26</v>
      </c>
      <c r="F75" s="5">
        <v>50</v>
      </c>
      <c r="G75" s="5">
        <v>4</v>
      </c>
      <c r="H75" s="5">
        <v>0</v>
      </c>
      <c r="J75" s="19"/>
      <c r="K75" s="19"/>
    </row>
    <row r="76" spans="1:11" ht="15.75" customHeight="1" x14ac:dyDescent="0.25">
      <c r="A76" s="4" t="s">
        <v>74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J76" s="19"/>
      <c r="K76" s="19"/>
    </row>
    <row r="77" spans="1:11" ht="15.75" customHeight="1" x14ac:dyDescent="0.25">
      <c r="A77" s="4" t="s">
        <v>75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J77" s="19"/>
      <c r="K77" s="19"/>
    </row>
    <row r="78" spans="1:11" ht="15.75" customHeight="1" x14ac:dyDescent="0.25">
      <c r="A78" s="4" t="s">
        <v>76</v>
      </c>
      <c r="B78" s="5">
        <v>65</v>
      </c>
      <c r="C78" s="5">
        <v>2</v>
      </c>
      <c r="D78" s="5">
        <v>47</v>
      </c>
      <c r="E78" s="5">
        <v>2</v>
      </c>
      <c r="F78" s="5">
        <v>14</v>
      </c>
      <c r="G78" s="5">
        <v>0</v>
      </c>
      <c r="H78" s="5">
        <v>0</v>
      </c>
      <c r="J78" s="19"/>
      <c r="K78" s="19"/>
    </row>
    <row r="79" spans="1:11" ht="15.75" customHeight="1" x14ac:dyDescent="0.25">
      <c r="A79" s="4" t="s">
        <v>77</v>
      </c>
      <c r="B79" s="5">
        <v>126</v>
      </c>
      <c r="C79" s="5">
        <v>0</v>
      </c>
      <c r="D79" s="5">
        <v>16</v>
      </c>
      <c r="E79" s="5">
        <v>40</v>
      </c>
      <c r="F79" s="5">
        <v>65</v>
      </c>
      <c r="G79" s="5">
        <v>5</v>
      </c>
      <c r="H79" s="5">
        <v>0</v>
      </c>
      <c r="J79" s="19"/>
      <c r="K79" s="19"/>
    </row>
    <row r="80" spans="1:11" ht="15.75" customHeight="1" x14ac:dyDescent="0.25">
      <c r="A80" s="4" t="s">
        <v>78</v>
      </c>
      <c r="B80" s="5">
        <v>50</v>
      </c>
      <c r="C80" s="5">
        <v>0</v>
      </c>
      <c r="D80" s="5">
        <v>37</v>
      </c>
      <c r="E80" s="5">
        <v>2</v>
      </c>
      <c r="F80" s="5">
        <v>9</v>
      </c>
      <c r="G80" s="5">
        <v>1</v>
      </c>
      <c r="H80" s="5">
        <v>1</v>
      </c>
      <c r="J80" s="19"/>
      <c r="K80" s="19"/>
    </row>
    <row r="81" spans="1:11" ht="15.75" customHeight="1" x14ac:dyDescent="0.25">
      <c r="A81" s="4" t="s">
        <v>79</v>
      </c>
      <c r="B81" s="5">
        <v>473</v>
      </c>
      <c r="C81" s="5">
        <v>0</v>
      </c>
      <c r="D81" s="5">
        <v>328</v>
      </c>
      <c r="E81" s="5">
        <v>47</v>
      </c>
      <c r="F81" s="5">
        <v>84</v>
      </c>
      <c r="G81" s="5">
        <v>14</v>
      </c>
      <c r="H81" s="5">
        <v>0</v>
      </c>
      <c r="J81" s="19"/>
      <c r="K81" s="19"/>
    </row>
    <row r="82" spans="1:11" ht="15.75" customHeight="1" x14ac:dyDescent="0.25">
      <c r="A82" s="4" t="s">
        <v>80</v>
      </c>
      <c r="B82" s="5">
        <v>16</v>
      </c>
      <c r="C82" s="5">
        <v>0</v>
      </c>
      <c r="D82" s="5">
        <v>9</v>
      </c>
      <c r="E82" s="5">
        <v>5</v>
      </c>
      <c r="F82" s="5">
        <v>2</v>
      </c>
      <c r="G82" s="5">
        <v>0</v>
      </c>
      <c r="H82" s="5">
        <v>0</v>
      </c>
      <c r="J82" s="19"/>
      <c r="K82" s="19"/>
    </row>
    <row r="83" spans="1:11" ht="15.75" customHeight="1" x14ac:dyDescent="0.25">
      <c r="A83" s="4" t="s">
        <v>81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J83" s="19"/>
      <c r="K83" s="19"/>
    </row>
    <row r="84" spans="1:11" ht="15.75" customHeight="1" x14ac:dyDescent="0.25">
      <c r="A84" s="4" t="s">
        <v>82</v>
      </c>
      <c r="B84" s="5">
        <v>480</v>
      </c>
      <c r="C84" s="5">
        <v>5</v>
      </c>
      <c r="D84" s="5">
        <v>46</v>
      </c>
      <c r="E84" s="5">
        <v>75</v>
      </c>
      <c r="F84" s="5">
        <v>320</v>
      </c>
      <c r="G84" s="5">
        <v>34</v>
      </c>
      <c r="H84" s="5">
        <v>0</v>
      </c>
      <c r="J84" s="19"/>
      <c r="K84" s="19"/>
    </row>
    <row r="85" spans="1:11" ht="15.75" customHeight="1" x14ac:dyDescent="0.25">
      <c r="A85" s="4" t="s">
        <v>83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J85" s="19"/>
      <c r="K85" s="19"/>
    </row>
    <row r="86" spans="1:11" ht="15.75" customHeight="1" x14ac:dyDescent="0.25">
      <c r="A86" s="3" t="s">
        <v>101</v>
      </c>
      <c r="B86" s="3">
        <v>50</v>
      </c>
      <c r="C86" s="3">
        <v>0</v>
      </c>
      <c r="D86" s="3">
        <v>30</v>
      </c>
      <c r="E86" s="3">
        <v>7</v>
      </c>
      <c r="F86" s="3">
        <v>10</v>
      </c>
      <c r="G86" s="3">
        <v>3</v>
      </c>
      <c r="H86" s="3">
        <v>0</v>
      </c>
      <c r="J86" s="19"/>
      <c r="K86" s="19"/>
    </row>
    <row r="87" spans="1:11" ht="15.75" customHeight="1" x14ac:dyDescent="0.25">
      <c r="A87" s="8" t="s">
        <v>36</v>
      </c>
      <c r="B87" s="7">
        <f>SUM(B66:B86)</f>
        <v>4896</v>
      </c>
      <c r="C87" s="7">
        <f t="shared" ref="C87:H87" si="4">SUM(C66:C86)</f>
        <v>42</v>
      </c>
      <c r="D87" s="7">
        <f t="shared" si="4"/>
        <v>1621</v>
      </c>
      <c r="E87" s="7">
        <f t="shared" si="4"/>
        <v>975</v>
      </c>
      <c r="F87" s="7">
        <f t="shared" si="4"/>
        <v>2049</v>
      </c>
      <c r="G87" s="7">
        <f t="shared" si="4"/>
        <v>208</v>
      </c>
      <c r="H87" s="7">
        <f t="shared" si="4"/>
        <v>1</v>
      </c>
      <c r="J87" s="19"/>
      <c r="K87" s="19"/>
    </row>
    <row r="88" spans="1:11" ht="15.75" customHeight="1" x14ac:dyDescent="0.25">
      <c r="A88" s="4" t="s">
        <v>84</v>
      </c>
      <c r="B88" s="5"/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J88" s="19"/>
      <c r="K88" s="19"/>
    </row>
    <row r="89" spans="1:11" ht="15.75" customHeight="1" x14ac:dyDescent="0.25">
      <c r="A89" s="4" t="s">
        <v>85</v>
      </c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J89" s="19"/>
      <c r="K89" s="19"/>
    </row>
    <row r="90" spans="1:11" ht="15.75" customHeight="1" x14ac:dyDescent="0.25">
      <c r="A90" s="8" t="s">
        <v>36</v>
      </c>
      <c r="B90" s="7">
        <f>SUM(B88:B89)</f>
        <v>0</v>
      </c>
      <c r="C90" s="7">
        <f t="shared" ref="C90:H90" si="5">SUM(C88:C89)</f>
        <v>0</v>
      </c>
      <c r="D90" s="7">
        <f t="shared" si="5"/>
        <v>0</v>
      </c>
      <c r="E90" s="7">
        <f t="shared" si="5"/>
        <v>0</v>
      </c>
      <c r="F90" s="7">
        <f t="shared" si="5"/>
        <v>0</v>
      </c>
      <c r="G90" s="7">
        <f t="shared" si="5"/>
        <v>0</v>
      </c>
      <c r="H90" s="7">
        <f t="shared" si="5"/>
        <v>0</v>
      </c>
      <c r="J90" s="19"/>
      <c r="K90" s="19"/>
    </row>
    <row r="91" spans="1:11" ht="15.75" customHeight="1" x14ac:dyDescent="0.25">
      <c r="A91" s="8" t="s">
        <v>1</v>
      </c>
      <c r="B91" s="7">
        <f t="shared" ref="B91:H91" si="6">B34+B50+B60+B87+B90+B65</f>
        <v>67699</v>
      </c>
      <c r="C91" s="7">
        <f t="shared" si="6"/>
        <v>814</v>
      </c>
      <c r="D91" s="7">
        <f t="shared" si="6"/>
        <v>29143</v>
      </c>
      <c r="E91" s="7">
        <f t="shared" si="6"/>
        <v>12274</v>
      </c>
      <c r="F91" s="7">
        <f t="shared" si="6"/>
        <v>24244</v>
      </c>
      <c r="G91" s="7">
        <f t="shared" si="6"/>
        <v>1219</v>
      </c>
      <c r="H91" s="7">
        <f t="shared" si="6"/>
        <v>5</v>
      </c>
      <c r="J91" s="19"/>
      <c r="K91" s="19"/>
    </row>
    <row r="93" spans="1:11" x14ac:dyDescent="0.25">
      <c r="B93" s="19"/>
    </row>
  </sheetData>
  <mergeCells count="3">
    <mergeCell ref="F1:H1"/>
    <mergeCell ref="B4:H4"/>
    <mergeCell ref="A2:H2"/>
  </mergeCells>
  <pageMargins left="0.9055118110236221" right="0.70866141732283472" top="0.74803149606299213" bottom="0.74803149606299213" header="0.31496062992125984" footer="0.31496062992125984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J10" sqref="J10"/>
    </sheetView>
  </sheetViews>
  <sheetFormatPr defaultRowHeight="15.75" x14ac:dyDescent="0.25"/>
  <cols>
    <col min="1" max="1" width="71.42578125" style="2" customWidth="1"/>
    <col min="2" max="2" width="15.85546875" style="2" customWidth="1"/>
    <col min="3" max="3" width="15.5703125" style="2" customWidth="1"/>
    <col min="4" max="4" width="14" style="2" customWidth="1"/>
    <col min="5" max="7" width="13" style="2" customWidth="1"/>
    <col min="8" max="8" width="11.140625" style="2" customWidth="1"/>
    <col min="9" max="16384" width="9.140625" style="2"/>
  </cols>
  <sheetData>
    <row r="1" spans="1:11" ht="45" customHeight="1" x14ac:dyDescent="0.25">
      <c r="F1" s="26" t="s">
        <v>86</v>
      </c>
      <c r="G1" s="26"/>
      <c r="H1" s="26"/>
    </row>
    <row r="2" spans="1:11" x14ac:dyDescent="0.25">
      <c r="A2" s="28" t="s">
        <v>106</v>
      </c>
      <c r="B2" s="29"/>
      <c r="C2" s="29"/>
      <c r="D2" s="29"/>
      <c r="E2" s="29"/>
      <c r="F2" s="29"/>
      <c r="G2" s="29"/>
      <c r="H2" s="29"/>
    </row>
    <row r="4" spans="1:11" x14ac:dyDescent="0.25">
      <c r="A4" s="3"/>
      <c r="B4" s="27" t="s">
        <v>102</v>
      </c>
      <c r="C4" s="27"/>
      <c r="D4" s="27"/>
      <c r="E4" s="27"/>
      <c r="F4" s="27"/>
      <c r="G4" s="27"/>
      <c r="H4" s="27"/>
      <c r="I4" s="10"/>
    </row>
    <row r="5" spans="1:11" s="23" customFormat="1" ht="47.25" x14ac:dyDescent="0.25">
      <c r="A5" s="20"/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5"/>
    </row>
    <row r="6" spans="1:11" ht="15.75" customHeight="1" x14ac:dyDescent="0.25">
      <c r="A6" s="3" t="s">
        <v>8</v>
      </c>
      <c r="B6" s="5">
        <v>4760</v>
      </c>
      <c r="C6" s="5">
        <v>22</v>
      </c>
      <c r="D6" s="5">
        <v>52</v>
      </c>
      <c r="E6" s="5">
        <v>698</v>
      </c>
      <c r="F6" s="5">
        <v>3987</v>
      </c>
      <c r="G6" s="5">
        <v>1</v>
      </c>
      <c r="H6" s="5">
        <v>0</v>
      </c>
      <c r="J6" s="11"/>
      <c r="K6" s="11"/>
    </row>
    <row r="7" spans="1:11" ht="15.75" customHeight="1" x14ac:dyDescent="0.25">
      <c r="A7" s="3" t="s">
        <v>9</v>
      </c>
      <c r="B7" s="5">
        <v>3613</v>
      </c>
      <c r="C7" s="5">
        <v>0</v>
      </c>
      <c r="D7" s="5">
        <v>149</v>
      </c>
      <c r="E7" s="5">
        <v>1008</v>
      </c>
      <c r="F7" s="5">
        <v>2446</v>
      </c>
      <c r="G7" s="5">
        <v>10</v>
      </c>
      <c r="H7" s="5">
        <v>0</v>
      </c>
      <c r="J7" s="11"/>
      <c r="K7" s="11"/>
    </row>
    <row r="8" spans="1:11" ht="15.75" customHeight="1" x14ac:dyDescent="0.25">
      <c r="A8" s="3" t="s">
        <v>10</v>
      </c>
      <c r="B8" s="5">
        <v>6749</v>
      </c>
      <c r="C8" s="5">
        <v>82</v>
      </c>
      <c r="D8" s="5">
        <v>816</v>
      </c>
      <c r="E8" s="5">
        <v>2208</v>
      </c>
      <c r="F8" s="5">
        <v>3636</v>
      </c>
      <c r="G8" s="5">
        <v>7</v>
      </c>
      <c r="H8" s="5">
        <v>0</v>
      </c>
      <c r="J8" s="11"/>
      <c r="K8" s="11"/>
    </row>
    <row r="9" spans="1:11" ht="15.75" customHeight="1" x14ac:dyDescent="0.25">
      <c r="A9" s="3" t="s">
        <v>11</v>
      </c>
      <c r="B9" s="5">
        <v>5223</v>
      </c>
      <c r="C9" s="5">
        <v>202</v>
      </c>
      <c r="D9" s="5">
        <v>56</v>
      </c>
      <c r="E9" s="5">
        <v>48</v>
      </c>
      <c r="F9" s="5">
        <v>4889</v>
      </c>
      <c r="G9" s="5">
        <v>28</v>
      </c>
      <c r="H9" s="5">
        <v>0</v>
      </c>
      <c r="J9" s="11"/>
      <c r="K9" s="11"/>
    </row>
    <row r="10" spans="1:11" ht="15.75" customHeight="1" x14ac:dyDescent="0.25">
      <c r="A10" s="3" t="s">
        <v>12</v>
      </c>
      <c r="B10" s="5">
        <v>5418</v>
      </c>
      <c r="C10" s="5">
        <v>50</v>
      </c>
      <c r="D10" s="5">
        <v>69</v>
      </c>
      <c r="E10" s="5">
        <v>75</v>
      </c>
      <c r="F10" s="5">
        <v>5216</v>
      </c>
      <c r="G10" s="5">
        <v>8</v>
      </c>
      <c r="H10" s="5">
        <v>0</v>
      </c>
      <c r="J10" s="11"/>
      <c r="K10" s="11"/>
    </row>
    <row r="11" spans="1:11" ht="15.75" customHeight="1" x14ac:dyDescent="0.25">
      <c r="A11" s="3" t="s">
        <v>13</v>
      </c>
      <c r="B11" s="5">
        <v>4850</v>
      </c>
      <c r="C11" s="5">
        <v>38</v>
      </c>
      <c r="D11" s="5">
        <v>424</v>
      </c>
      <c r="E11" s="5">
        <v>302</v>
      </c>
      <c r="F11" s="5">
        <v>3985</v>
      </c>
      <c r="G11" s="5">
        <v>101</v>
      </c>
      <c r="H11" s="5">
        <v>0</v>
      </c>
      <c r="J11" s="11"/>
      <c r="K11" s="11"/>
    </row>
    <row r="12" spans="1:11" ht="15.75" customHeight="1" x14ac:dyDescent="0.25">
      <c r="A12" s="3" t="s">
        <v>14</v>
      </c>
      <c r="B12" s="5">
        <v>6761</v>
      </c>
      <c r="C12" s="5">
        <v>39</v>
      </c>
      <c r="D12" s="5">
        <v>5336</v>
      </c>
      <c r="E12" s="5">
        <v>1231</v>
      </c>
      <c r="F12" s="5">
        <v>145</v>
      </c>
      <c r="G12" s="5">
        <v>9</v>
      </c>
      <c r="H12" s="5">
        <v>1</v>
      </c>
      <c r="J12" s="11"/>
      <c r="K12" s="11"/>
    </row>
    <row r="13" spans="1:11" ht="15.75" customHeight="1" x14ac:dyDescent="0.25">
      <c r="A13" s="3" t="s">
        <v>15</v>
      </c>
      <c r="B13" s="5">
        <v>5226</v>
      </c>
      <c r="C13" s="5">
        <v>83</v>
      </c>
      <c r="D13" s="5">
        <v>67</v>
      </c>
      <c r="E13" s="5">
        <v>3651</v>
      </c>
      <c r="F13" s="5">
        <v>1425</v>
      </c>
      <c r="G13" s="5">
        <v>0</v>
      </c>
      <c r="H13" s="5">
        <v>0</v>
      </c>
      <c r="J13" s="11"/>
      <c r="K13" s="11"/>
    </row>
    <row r="14" spans="1:11" ht="15.75" customHeight="1" x14ac:dyDescent="0.25">
      <c r="A14" s="3" t="s">
        <v>16</v>
      </c>
      <c r="B14" s="5">
        <v>3352</v>
      </c>
      <c r="C14" s="5">
        <v>1</v>
      </c>
      <c r="D14" s="5">
        <v>23</v>
      </c>
      <c r="E14" s="5">
        <v>26</v>
      </c>
      <c r="F14" s="5">
        <v>3299</v>
      </c>
      <c r="G14" s="5">
        <v>3</v>
      </c>
      <c r="H14" s="5">
        <v>0</v>
      </c>
      <c r="J14" s="11"/>
      <c r="K14" s="11"/>
    </row>
    <row r="15" spans="1:11" ht="15.75" customHeight="1" x14ac:dyDescent="0.25">
      <c r="A15" s="3" t="s">
        <v>17</v>
      </c>
      <c r="B15" s="5">
        <v>5385</v>
      </c>
      <c r="C15" s="5">
        <v>17</v>
      </c>
      <c r="D15" s="5">
        <v>55</v>
      </c>
      <c r="E15" s="5">
        <v>1565</v>
      </c>
      <c r="F15" s="5">
        <v>3748</v>
      </c>
      <c r="G15" s="5">
        <v>0</v>
      </c>
      <c r="H15" s="5">
        <v>0</v>
      </c>
      <c r="J15" s="11"/>
      <c r="K15" s="11"/>
    </row>
    <row r="16" spans="1:11" ht="15.75" customHeight="1" x14ac:dyDescent="0.25">
      <c r="A16" s="3" t="s">
        <v>18</v>
      </c>
      <c r="B16" s="5">
        <v>14480</v>
      </c>
      <c r="C16" s="5">
        <v>71</v>
      </c>
      <c r="D16" s="5">
        <v>10449</v>
      </c>
      <c r="E16" s="5">
        <v>1339</v>
      </c>
      <c r="F16" s="5">
        <v>2492</v>
      </c>
      <c r="G16" s="5">
        <v>129</v>
      </c>
      <c r="H16" s="5">
        <v>0</v>
      </c>
      <c r="J16" s="11"/>
      <c r="K16" s="11"/>
    </row>
    <row r="17" spans="1:11" ht="15.75" customHeight="1" x14ac:dyDescent="0.25">
      <c r="A17" s="3" t="s">
        <v>19</v>
      </c>
      <c r="B17" s="5">
        <v>5101</v>
      </c>
      <c r="C17" s="5">
        <v>5</v>
      </c>
      <c r="D17" s="5">
        <v>360</v>
      </c>
      <c r="E17" s="5">
        <v>549</v>
      </c>
      <c r="F17" s="5">
        <v>4062</v>
      </c>
      <c r="G17" s="5">
        <v>125</v>
      </c>
      <c r="H17" s="5">
        <v>0</v>
      </c>
      <c r="J17" s="11"/>
      <c r="K17" s="11"/>
    </row>
    <row r="18" spans="1:11" ht="15.75" customHeight="1" x14ac:dyDescent="0.25">
      <c r="A18" s="3" t="s">
        <v>20</v>
      </c>
      <c r="B18" s="5">
        <v>10298</v>
      </c>
      <c r="C18" s="5">
        <v>5</v>
      </c>
      <c r="D18" s="5">
        <v>197</v>
      </c>
      <c r="E18" s="5">
        <v>4388</v>
      </c>
      <c r="F18" s="5">
        <v>5700</v>
      </c>
      <c r="G18" s="5">
        <v>7</v>
      </c>
      <c r="H18" s="5">
        <v>1</v>
      </c>
      <c r="J18" s="11"/>
      <c r="K18" s="11"/>
    </row>
    <row r="19" spans="1:11" ht="15.75" customHeight="1" x14ac:dyDescent="0.25">
      <c r="A19" s="3" t="s">
        <v>21</v>
      </c>
      <c r="B19" s="5">
        <v>4982</v>
      </c>
      <c r="C19" s="5">
        <v>91</v>
      </c>
      <c r="D19" s="5">
        <v>116</v>
      </c>
      <c r="E19" s="5">
        <v>965</v>
      </c>
      <c r="F19" s="5">
        <v>3808</v>
      </c>
      <c r="G19" s="5">
        <v>2</v>
      </c>
      <c r="H19" s="5">
        <v>0</v>
      </c>
      <c r="J19" s="11"/>
      <c r="K19" s="11"/>
    </row>
    <row r="20" spans="1:11" ht="15.75" customHeight="1" x14ac:dyDescent="0.25">
      <c r="A20" s="3" t="s">
        <v>22</v>
      </c>
      <c r="B20" s="5">
        <v>5101</v>
      </c>
      <c r="C20" s="5">
        <v>38</v>
      </c>
      <c r="D20" s="5">
        <v>4809</v>
      </c>
      <c r="E20" s="5">
        <v>104</v>
      </c>
      <c r="F20" s="5">
        <v>141</v>
      </c>
      <c r="G20" s="5">
        <v>9</v>
      </c>
      <c r="H20" s="5">
        <v>0</v>
      </c>
      <c r="J20" s="11"/>
      <c r="K20" s="11"/>
    </row>
    <row r="21" spans="1:11" ht="15.75" customHeight="1" x14ac:dyDescent="0.25">
      <c r="A21" s="3" t="s">
        <v>23</v>
      </c>
      <c r="B21" s="5">
        <v>8874</v>
      </c>
      <c r="C21" s="5">
        <v>50</v>
      </c>
      <c r="D21" s="5">
        <v>6808</v>
      </c>
      <c r="E21" s="5">
        <v>1296</v>
      </c>
      <c r="F21" s="5">
        <v>94</v>
      </c>
      <c r="G21" s="5">
        <v>626</v>
      </c>
      <c r="H21" s="5">
        <v>0</v>
      </c>
      <c r="J21" s="11"/>
      <c r="K21" s="11"/>
    </row>
    <row r="22" spans="1:11" ht="15.75" customHeight="1" x14ac:dyDescent="0.25">
      <c r="A22" s="3" t="s">
        <v>24</v>
      </c>
      <c r="B22" s="5">
        <v>6719</v>
      </c>
      <c r="C22" s="5">
        <v>13</v>
      </c>
      <c r="D22" s="5">
        <v>542</v>
      </c>
      <c r="E22" s="5">
        <v>3955</v>
      </c>
      <c r="F22" s="5">
        <v>2140</v>
      </c>
      <c r="G22" s="5">
        <v>69</v>
      </c>
      <c r="H22" s="5">
        <v>0</v>
      </c>
      <c r="J22" s="11"/>
      <c r="K22" s="11"/>
    </row>
    <row r="23" spans="1:11" ht="15.75" customHeight="1" x14ac:dyDescent="0.25">
      <c r="A23" s="3" t="s">
        <v>25</v>
      </c>
      <c r="B23" s="5">
        <v>3884</v>
      </c>
      <c r="C23" s="5">
        <v>0</v>
      </c>
      <c r="D23" s="5">
        <v>3750</v>
      </c>
      <c r="E23" s="5">
        <v>104</v>
      </c>
      <c r="F23" s="5">
        <v>28</v>
      </c>
      <c r="G23" s="5">
        <v>1</v>
      </c>
      <c r="H23" s="5">
        <v>1</v>
      </c>
      <c r="J23" s="11"/>
      <c r="K23" s="11"/>
    </row>
    <row r="24" spans="1:11" ht="15.75" customHeight="1" x14ac:dyDescent="0.25">
      <c r="A24" s="3" t="s">
        <v>26</v>
      </c>
      <c r="B24" s="5">
        <v>5276</v>
      </c>
      <c r="C24" s="5">
        <v>71</v>
      </c>
      <c r="D24" s="5">
        <v>54</v>
      </c>
      <c r="E24" s="5">
        <v>7</v>
      </c>
      <c r="F24" s="5">
        <v>3911</v>
      </c>
      <c r="G24" s="5">
        <v>1233</v>
      </c>
      <c r="H24" s="5">
        <v>0</v>
      </c>
      <c r="J24" s="11"/>
      <c r="K24" s="11"/>
    </row>
    <row r="25" spans="1:11" ht="15.75" customHeight="1" x14ac:dyDescent="0.25">
      <c r="A25" s="3" t="s">
        <v>27</v>
      </c>
      <c r="B25" s="5">
        <v>9941</v>
      </c>
      <c r="C25" s="5">
        <v>36</v>
      </c>
      <c r="D25" s="5">
        <v>2254</v>
      </c>
      <c r="E25" s="5">
        <v>3046</v>
      </c>
      <c r="F25" s="5">
        <v>4547</v>
      </c>
      <c r="G25" s="5">
        <v>58</v>
      </c>
      <c r="H25" s="5">
        <v>0</v>
      </c>
      <c r="J25" s="11"/>
      <c r="K25" s="11"/>
    </row>
    <row r="26" spans="1:11" ht="15.75" customHeight="1" x14ac:dyDescent="0.25">
      <c r="A26" s="3" t="s">
        <v>28</v>
      </c>
      <c r="B26" s="5">
        <v>5884</v>
      </c>
      <c r="C26" s="5">
        <v>28</v>
      </c>
      <c r="D26" s="5">
        <v>52</v>
      </c>
      <c r="E26" s="5">
        <v>2581</v>
      </c>
      <c r="F26" s="5">
        <v>3218</v>
      </c>
      <c r="G26" s="5">
        <v>3</v>
      </c>
      <c r="H26" s="5">
        <v>2</v>
      </c>
      <c r="J26" s="11"/>
      <c r="K26" s="11"/>
    </row>
    <row r="27" spans="1:11" ht="15.75" customHeight="1" x14ac:dyDescent="0.25">
      <c r="A27" s="3" t="s">
        <v>29</v>
      </c>
      <c r="B27" s="5">
        <v>4587</v>
      </c>
      <c r="C27" s="5">
        <v>22</v>
      </c>
      <c r="D27" s="5">
        <v>4366</v>
      </c>
      <c r="E27" s="5">
        <v>87</v>
      </c>
      <c r="F27" s="5">
        <v>106</v>
      </c>
      <c r="G27" s="5">
        <v>6</v>
      </c>
      <c r="H27" s="5">
        <v>0</v>
      </c>
      <c r="J27" s="11"/>
      <c r="K27" s="11"/>
    </row>
    <row r="28" spans="1:11" ht="15.75" customHeight="1" x14ac:dyDescent="0.25">
      <c r="A28" s="3" t="s">
        <v>30</v>
      </c>
      <c r="B28" s="5">
        <v>8331</v>
      </c>
      <c r="C28" s="5">
        <v>16</v>
      </c>
      <c r="D28" s="5">
        <v>162</v>
      </c>
      <c r="E28" s="5">
        <v>2439</v>
      </c>
      <c r="F28" s="5">
        <v>5712</v>
      </c>
      <c r="G28" s="5">
        <v>2</v>
      </c>
      <c r="H28" s="5">
        <v>0</v>
      </c>
      <c r="J28" s="11"/>
      <c r="K28" s="11"/>
    </row>
    <row r="29" spans="1:11" ht="15.75" customHeight="1" x14ac:dyDescent="0.25">
      <c r="A29" s="3" t="s">
        <v>31</v>
      </c>
      <c r="B29" s="5">
        <v>3739</v>
      </c>
      <c r="C29" s="5">
        <v>9</v>
      </c>
      <c r="D29" s="5">
        <v>3662</v>
      </c>
      <c r="E29" s="5">
        <v>28</v>
      </c>
      <c r="F29" s="5">
        <v>39</v>
      </c>
      <c r="G29" s="5">
        <v>1</v>
      </c>
      <c r="H29" s="5">
        <v>0</v>
      </c>
      <c r="J29" s="11"/>
      <c r="K29" s="11"/>
    </row>
    <row r="30" spans="1:11" ht="15.75" customHeight="1" x14ac:dyDescent="0.25">
      <c r="A30" s="3" t="s">
        <v>32</v>
      </c>
      <c r="B30" s="5">
        <v>6248</v>
      </c>
      <c r="C30" s="5">
        <v>11</v>
      </c>
      <c r="D30" s="5">
        <v>862</v>
      </c>
      <c r="E30" s="5">
        <v>1115</v>
      </c>
      <c r="F30" s="5">
        <v>4255</v>
      </c>
      <c r="G30" s="5">
        <v>5</v>
      </c>
      <c r="H30" s="5">
        <v>0</v>
      </c>
      <c r="J30" s="11"/>
      <c r="K30" s="11"/>
    </row>
    <row r="31" spans="1:11" ht="15.75" customHeight="1" x14ac:dyDescent="0.25">
      <c r="A31" s="3" t="s">
        <v>33</v>
      </c>
      <c r="B31" s="5">
        <v>3701</v>
      </c>
      <c r="C31" s="5">
        <v>2</v>
      </c>
      <c r="D31" s="5">
        <v>69</v>
      </c>
      <c r="E31" s="5">
        <v>17</v>
      </c>
      <c r="F31" s="5">
        <v>3613</v>
      </c>
      <c r="G31" s="5">
        <v>0</v>
      </c>
      <c r="H31" s="5">
        <v>0</v>
      </c>
      <c r="J31" s="11"/>
      <c r="K31" s="11"/>
    </row>
    <row r="32" spans="1:11" ht="15.75" customHeight="1" x14ac:dyDescent="0.25">
      <c r="A32" s="3" t="s">
        <v>34</v>
      </c>
      <c r="B32" s="5">
        <v>3284</v>
      </c>
      <c r="C32" s="5">
        <v>8</v>
      </c>
      <c r="D32" s="5">
        <v>106</v>
      </c>
      <c r="E32" s="5">
        <v>19</v>
      </c>
      <c r="F32" s="5">
        <v>3145</v>
      </c>
      <c r="G32" s="5">
        <v>6</v>
      </c>
      <c r="H32" s="5">
        <v>0</v>
      </c>
      <c r="J32" s="11"/>
      <c r="K32" s="11"/>
    </row>
    <row r="33" spans="1:11" ht="15.75" customHeight="1" x14ac:dyDescent="0.25">
      <c r="A33" s="3" t="s">
        <v>35</v>
      </c>
      <c r="B33" s="5">
        <v>9213</v>
      </c>
      <c r="C33" s="5">
        <v>0</v>
      </c>
      <c r="D33" s="5">
        <v>7316</v>
      </c>
      <c r="E33" s="5">
        <v>1808</v>
      </c>
      <c r="F33" s="5">
        <v>89</v>
      </c>
      <c r="G33" s="5">
        <v>0</v>
      </c>
      <c r="H33" s="5">
        <v>0</v>
      </c>
      <c r="J33" s="11"/>
      <c r="K33" s="11"/>
    </row>
    <row r="34" spans="1:11" ht="15.75" customHeight="1" x14ac:dyDescent="0.25">
      <c r="A34" s="6" t="s">
        <v>36</v>
      </c>
      <c r="B34" s="7">
        <f>SUM(B6:B33)</f>
        <v>170980</v>
      </c>
      <c r="C34" s="7">
        <f t="shared" ref="C34:H34" si="0">SUM(C6:C33)</f>
        <v>1010</v>
      </c>
      <c r="D34" s="7">
        <f t="shared" si="0"/>
        <v>52981</v>
      </c>
      <c r="E34" s="7">
        <f t="shared" si="0"/>
        <v>34659</v>
      </c>
      <c r="F34" s="7">
        <f t="shared" si="0"/>
        <v>79876</v>
      </c>
      <c r="G34" s="7">
        <f t="shared" si="0"/>
        <v>2449</v>
      </c>
      <c r="H34" s="7">
        <f t="shared" si="0"/>
        <v>5</v>
      </c>
      <c r="J34" s="11"/>
      <c r="K34" s="11"/>
    </row>
    <row r="35" spans="1:11" ht="15.75" customHeight="1" x14ac:dyDescent="0.25">
      <c r="A35" s="4" t="s">
        <v>37</v>
      </c>
      <c r="B35" s="5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J35" s="11"/>
      <c r="K35" s="11"/>
    </row>
    <row r="36" spans="1:11" ht="15.75" customHeight="1" x14ac:dyDescent="0.25">
      <c r="A36" s="4" t="s">
        <v>38</v>
      </c>
      <c r="B36" s="5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J36" s="11"/>
      <c r="K36" s="11"/>
    </row>
    <row r="37" spans="1:11" ht="15.75" customHeight="1" x14ac:dyDescent="0.25">
      <c r="A37" s="4" t="s">
        <v>104</v>
      </c>
      <c r="B37" s="5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J37" s="11"/>
      <c r="K37" s="11"/>
    </row>
    <row r="38" spans="1:11" ht="15.75" customHeight="1" x14ac:dyDescent="0.25">
      <c r="A38" s="4" t="s">
        <v>39</v>
      </c>
      <c r="B38" s="5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J38" s="11"/>
      <c r="K38" s="11"/>
    </row>
    <row r="39" spans="1:11" ht="15.75" customHeight="1" x14ac:dyDescent="0.25">
      <c r="A39" s="4" t="s">
        <v>40</v>
      </c>
      <c r="B39" s="5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J39" s="11"/>
      <c r="K39" s="11"/>
    </row>
    <row r="40" spans="1:11" ht="15.75" customHeight="1" x14ac:dyDescent="0.25">
      <c r="A40" s="4" t="s">
        <v>41</v>
      </c>
      <c r="B40" s="5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J40" s="11"/>
      <c r="K40" s="11"/>
    </row>
    <row r="41" spans="1:11" ht="15.75" customHeight="1" x14ac:dyDescent="0.25">
      <c r="A41" s="4" t="s">
        <v>42</v>
      </c>
      <c r="B41" s="5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J41" s="11"/>
      <c r="K41" s="11"/>
    </row>
    <row r="42" spans="1:11" ht="15.75" customHeight="1" x14ac:dyDescent="0.25">
      <c r="A42" s="4" t="s">
        <v>43</v>
      </c>
      <c r="B42" s="5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J42" s="11"/>
      <c r="K42" s="11"/>
    </row>
    <row r="43" spans="1:11" ht="15.75" customHeight="1" x14ac:dyDescent="0.25">
      <c r="A43" s="4" t="s">
        <v>44</v>
      </c>
      <c r="B43" s="5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J43" s="11"/>
      <c r="K43" s="11"/>
    </row>
    <row r="44" spans="1:11" ht="15.75" customHeight="1" x14ac:dyDescent="0.25">
      <c r="A44" s="4" t="s">
        <v>45</v>
      </c>
      <c r="B44" s="5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J44" s="11"/>
      <c r="K44" s="11"/>
    </row>
    <row r="45" spans="1:11" ht="15.75" customHeight="1" x14ac:dyDescent="0.25">
      <c r="A45" s="4" t="s">
        <v>46</v>
      </c>
      <c r="B45" s="5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J45" s="11"/>
      <c r="K45" s="11"/>
    </row>
    <row r="46" spans="1:11" ht="15.75" customHeight="1" x14ac:dyDescent="0.25">
      <c r="A46" s="4" t="s">
        <v>47</v>
      </c>
      <c r="B46" s="5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J46" s="11"/>
      <c r="K46" s="11"/>
    </row>
    <row r="47" spans="1:11" ht="15.75" customHeight="1" x14ac:dyDescent="0.25">
      <c r="A47" s="4" t="s">
        <v>48</v>
      </c>
      <c r="B47" s="5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J47" s="11"/>
      <c r="K47" s="11"/>
    </row>
    <row r="48" spans="1:11" ht="15.75" customHeight="1" x14ac:dyDescent="0.25">
      <c r="A48" s="4" t="s">
        <v>49</v>
      </c>
      <c r="B48" s="5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J48" s="11"/>
      <c r="K48" s="11"/>
    </row>
    <row r="49" spans="1:11" ht="15.75" customHeight="1" x14ac:dyDescent="0.25">
      <c r="A49" s="4" t="s">
        <v>50</v>
      </c>
      <c r="B49" s="5">
        <v>124254</v>
      </c>
      <c r="C49" s="5">
        <v>2025</v>
      </c>
      <c r="D49" s="5">
        <v>87338</v>
      </c>
      <c r="E49" s="5">
        <v>7890</v>
      </c>
      <c r="F49" s="5">
        <v>24864</v>
      </c>
      <c r="G49" s="5">
        <v>2137</v>
      </c>
      <c r="H49" s="5">
        <v>0</v>
      </c>
      <c r="J49" s="11"/>
      <c r="K49" s="11"/>
    </row>
    <row r="50" spans="1:11" ht="15.75" customHeight="1" x14ac:dyDescent="0.25">
      <c r="A50" s="8" t="s">
        <v>36</v>
      </c>
      <c r="B50" s="7">
        <f t="shared" ref="B50:H50" si="1">SUM(B35:B49)</f>
        <v>124254</v>
      </c>
      <c r="C50" s="7">
        <f t="shared" si="1"/>
        <v>2025</v>
      </c>
      <c r="D50" s="7">
        <f t="shared" si="1"/>
        <v>87338</v>
      </c>
      <c r="E50" s="7">
        <f t="shared" si="1"/>
        <v>7890</v>
      </c>
      <c r="F50" s="7">
        <f t="shared" si="1"/>
        <v>24864</v>
      </c>
      <c r="G50" s="7">
        <f t="shared" si="1"/>
        <v>2137</v>
      </c>
      <c r="H50" s="7">
        <f t="shared" si="1"/>
        <v>0</v>
      </c>
      <c r="J50" s="11"/>
      <c r="K50" s="11"/>
    </row>
    <row r="51" spans="1:11" ht="15.75" customHeight="1" x14ac:dyDescent="0.25">
      <c r="A51" s="4" t="s">
        <v>51</v>
      </c>
      <c r="B51" s="5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J51" s="11"/>
      <c r="K51" s="11"/>
    </row>
    <row r="52" spans="1:11" ht="15.75" customHeight="1" x14ac:dyDescent="0.25">
      <c r="A52" s="4" t="s">
        <v>52</v>
      </c>
      <c r="B52" s="5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J52" s="11"/>
      <c r="K52" s="11"/>
    </row>
    <row r="53" spans="1:11" ht="15.75" customHeight="1" x14ac:dyDescent="0.25">
      <c r="A53" s="4" t="s">
        <v>53</v>
      </c>
      <c r="B53" s="5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J53" s="11"/>
      <c r="K53" s="11"/>
    </row>
    <row r="54" spans="1:11" ht="15.75" customHeight="1" x14ac:dyDescent="0.25">
      <c r="A54" s="4" t="s">
        <v>54</v>
      </c>
      <c r="B54" s="5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J54" s="11"/>
      <c r="K54" s="11"/>
    </row>
    <row r="55" spans="1:11" ht="31.5" x14ac:dyDescent="0.25">
      <c r="A55" s="4" t="s">
        <v>55</v>
      </c>
      <c r="B55" s="5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J55" s="11"/>
      <c r="K55" s="11"/>
    </row>
    <row r="56" spans="1:11" ht="15.75" customHeight="1" x14ac:dyDescent="0.25">
      <c r="A56" s="4" t="s">
        <v>56</v>
      </c>
      <c r="B56" s="5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J56" s="11"/>
      <c r="K56" s="11"/>
    </row>
    <row r="57" spans="1:11" ht="31.5" x14ac:dyDescent="0.25">
      <c r="A57" s="4" t="s">
        <v>57</v>
      </c>
      <c r="B57" s="5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J57" s="11"/>
      <c r="K57" s="11"/>
    </row>
    <row r="58" spans="1:11" ht="15.75" customHeight="1" x14ac:dyDescent="0.25">
      <c r="A58" s="4" t="s">
        <v>58</v>
      </c>
      <c r="B58" s="5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J58" s="11"/>
      <c r="K58" s="11"/>
    </row>
    <row r="59" spans="1:11" ht="15.75" customHeight="1" x14ac:dyDescent="0.25">
      <c r="A59" s="4" t="s">
        <v>59</v>
      </c>
      <c r="B59" s="5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J59" s="11"/>
      <c r="K59" s="11"/>
    </row>
    <row r="60" spans="1:11" ht="15.75" customHeight="1" x14ac:dyDescent="0.25">
      <c r="A60" s="8" t="s">
        <v>36</v>
      </c>
      <c r="B60" s="7">
        <f>SUM(B51:B59)</f>
        <v>0</v>
      </c>
      <c r="C60" s="7">
        <f t="shared" ref="C60:H60" si="2">SUM(C51:C59)</f>
        <v>0</v>
      </c>
      <c r="D60" s="7">
        <f t="shared" si="2"/>
        <v>0</v>
      </c>
      <c r="E60" s="7">
        <f t="shared" si="2"/>
        <v>0</v>
      </c>
      <c r="F60" s="7">
        <f t="shared" si="2"/>
        <v>0</v>
      </c>
      <c r="G60" s="7">
        <f t="shared" si="2"/>
        <v>0</v>
      </c>
      <c r="H60" s="7">
        <f t="shared" si="2"/>
        <v>0</v>
      </c>
      <c r="J60" s="11"/>
      <c r="K60" s="11"/>
    </row>
    <row r="61" spans="1:11" ht="15.75" customHeight="1" x14ac:dyDescent="0.25">
      <c r="A61" s="4" t="s">
        <v>60</v>
      </c>
      <c r="B61" s="5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J61" s="11"/>
      <c r="K61" s="11"/>
    </row>
    <row r="62" spans="1:11" ht="15.75" customHeight="1" x14ac:dyDescent="0.25">
      <c r="A62" s="4" t="s">
        <v>61</v>
      </c>
      <c r="B62" s="5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J62" s="11"/>
      <c r="K62" s="11"/>
    </row>
    <row r="63" spans="1:11" ht="15.75" customHeight="1" x14ac:dyDescent="0.25">
      <c r="A63" s="4" t="s">
        <v>62</v>
      </c>
      <c r="B63" s="5">
        <v>29734</v>
      </c>
      <c r="C63" s="5">
        <v>595</v>
      </c>
      <c r="D63" s="5">
        <v>3865</v>
      </c>
      <c r="E63" s="5">
        <v>5055</v>
      </c>
      <c r="F63" s="5">
        <v>17840</v>
      </c>
      <c r="G63" s="5">
        <v>2379</v>
      </c>
      <c r="H63" s="5">
        <v>0</v>
      </c>
      <c r="J63" s="11"/>
      <c r="K63" s="11"/>
    </row>
    <row r="64" spans="1:11" ht="15.75" customHeight="1" x14ac:dyDescent="0.25">
      <c r="A64" s="4" t="s">
        <v>63</v>
      </c>
      <c r="B64" s="5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J64" s="11"/>
      <c r="K64" s="11"/>
    </row>
    <row r="65" spans="1:11" ht="15.75" customHeight="1" x14ac:dyDescent="0.25">
      <c r="A65" s="8" t="s">
        <v>36</v>
      </c>
      <c r="B65" s="7">
        <f>SUM(B61:B64)</f>
        <v>29734</v>
      </c>
      <c r="C65" s="7">
        <f t="shared" ref="C65:H65" si="3">SUM(C61:C64)</f>
        <v>595</v>
      </c>
      <c r="D65" s="7">
        <f t="shared" si="3"/>
        <v>3865</v>
      </c>
      <c r="E65" s="7">
        <f t="shared" si="3"/>
        <v>5055</v>
      </c>
      <c r="F65" s="7">
        <f t="shared" si="3"/>
        <v>17840</v>
      </c>
      <c r="G65" s="7">
        <f t="shared" si="3"/>
        <v>2379</v>
      </c>
      <c r="H65" s="7">
        <f t="shared" si="3"/>
        <v>0</v>
      </c>
      <c r="J65" s="11"/>
      <c r="K65" s="11"/>
    </row>
    <row r="66" spans="1:11" ht="15.75" customHeight="1" x14ac:dyDescent="0.25">
      <c r="A66" s="4" t="s">
        <v>64</v>
      </c>
      <c r="B66" s="5">
        <v>13529</v>
      </c>
      <c r="C66" s="5">
        <v>197</v>
      </c>
      <c r="D66" s="5">
        <v>1951</v>
      </c>
      <c r="E66" s="5">
        <v>2855</v>
      </c>
      <c r="F66" s="5">
        <v>7579</v>
      </c>
      <c r="G66" s="5">
        <v>947</v>
      </c>
      <c r="H66" s="5">
        <v>0</v>
      </c>
      <c r="J66" s="11"/>
      <c r="K66" s="11"/>
    </row>
    <row r="67" spans="1:11" ht="15.75" customHeight="1" x14ac:dyDescent="0.25">
      <c r="A67" s="4" t="s">
        <v>65</v>
      </c>
      <c r="B67" s="5"/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J67" s="11"/>
      <c r="K67" s="11"/>
    </row>
    <row r="68" spans="1:11" ht="31.5" x14ac:dyDescent="0.25">
      <c r="A68" s="4" t="s">
        <v>66</v>
      </c>
      <c r="B68" s="5"/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J68" s="11"/>
      <c r="K68" s="11"/>
    </row>
    <row r="69" spans="1:11" ht="15.75" customHeight="1" x14ac:dyDescent="0.25">
      <c r="A69" s="4" t="s">
        <v>67</v>
      </c>
      <c r="B69" s="5"/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J69" s="11"/>
      <c r="K69" s="11"/>
    </row>
    <row r="70" spans="1:11" ht="15.75" customHeight="1" x14ac:dyDescent="0.25">
      <c r="A70" s="1" t="s">
        <v>68</v>
      </c>
      <c r="B70" s="5"/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J70" s="11"/>
      <c r="K70" s="11"/>
    </row>
    <row r="71" spans="1:11" ht="15.75" customHeight="1" x14ac:dyDescent="0.25">
      <c r="A71" s="4" t="s">
        <v>69</v>
      </c>
      <c r="B71" s="5"/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J71" s="11"/>
      <c r="K71" s="11"/>
    </row>
    <row r="72" spans="1:11" ht="15.75" customHeight="1" x14ac:dyDescent="0.25">
      <c r="A72" s="4" t="s">
        <v>70</v>
      </c>
      <c r="B72" s="5"/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J72" s="11"/>
      <c r="K72" s="11"/>
    </row>
    <row r="73" spans="1:11" ht="15.75" customHeight="1" x14ac:dyDescent="0.25">
      <c r="A73" s="4" t="s">
        <v>71</v>
      </c>
      <c r="B73" s="5"/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J73" s="11"/>
      <c r="K73" s="11"/>
    </row>
    <row r="74" spans="1:11" ht="15.75" customHeight="1" x14ac:dyDescent="0.25">
      <c r="A74" s="4" t="s">
        <v>72</v>
      </c>
      <c r="B74" s="5"/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J74" s="11"/>
      <c r="K74" s="11"/>
    </row>
    <row r="75" spans="1:11" ht="15.75" customHeight="1" x14ac:dyDescent="0.25">
      <c r="A75" s="4" t="s">
        <v>73</v>
      </c>
      <c r="B75" s="5"/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J75" s="11"/>
      <c r="K75" s="11"/>
    </row>
    <row r="76" spans="1:11" ht="15.75" customHeight="1" x14ac:dyDescent="0.25">
      <c r="A76" s="4" t="s">
        <v>74</v>
      </c>
      <c r="B76" s="5"/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J76" s="11"/>
      <c r="K76" s="11"/>
    </row>
    <row r="77" spans="1:11" ht="15.75" customHeight="1" x14ac:dyDescent="0.25">
      <c r="A77" s="4" t="s">
        <v>75</v>
      </c>
      <c r="B77" s="5"/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J77" s="11"/>
      <c r="K77" s="11"/>
    </row>
    <row r="78" spans="1:11" ht="15.75" customHeight="1" x14ac:dyDescent="0.25">
      <c r="A78" s="4" t="s">
        <v>76</v>
      </c>
      <c r="B78" s="5"/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J78" s="11"/>
      <c r="K78" s="11"/>
    </row>
    <row r="79" spans="1:11" ht="15.75" customHeight="1" x14ac:dyDescent="0.25">
      <c r="A79" s="4" t="s">
        <v>77</v>
      </c>
      <c r="B79" s="5"/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J79" s="11"/>
      <c r="K79" s="11"/>
    </row>
    <row r="80" spans="1:11" ht="15.75" customHeight="1" x14ac:dyDescent="0.25">
      <c r="A80" s="4" t="s">
        <v>78</v>
      </c>
      <c r="B80" s="5"/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J80" s="11"/>
      <c r="K80" s="11"/>
    </row>
    <row r="81" spans="1:11" ht="15.75" customHeight="1" x14ac:dyDescent="0.25">
      <c r="A81" s="4" t="s">
        <v>79</v>
      </c>
      <c r="B81" s="5"/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J81" s="11"/>
      <c r="K81" s="11"/>
    </row>
    <row r="82" spans="1:11" ht="15.75" customHeight="1" x14ac:dyDescent="0.25">
      <c r="A82" s="4" t="s">
        <v>80</v>
      </c>
      <c r="B82" s="5"/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J82" s="11"/>
      <c r="K82" s="11"/>
    </row>
    <row r="83" spans="1:11" ht="15.75" customHeight="1" x14ac:dyDescent="0.25">
      <c r="A83" s="4" t="s">
        <v>81</v>
      </c>
      <c r="B83" s="5"/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J83" s="11"/>
      <c r="K83" s="11"/>
    </row>
    <row r="84" spans="1:11" ht="15.75" customHeight="1" x14ac:dyDescent="0.25">
      <c r="A84" s="4" t="s">
        <v>82</v>
      </c>
      <c r="B84" s="5"/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J84" s="11"/>
      <c r="K84" s="11"/>
    </row>
    <row r="85" spans="1:11" ht="15.75" customHeight="1" x14ac:dyDescent="0.25">
      <c r="A85" s="4" t="s">
        <v>83</v>
      </c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J85" s="11"/>
      <c r="K85" s="11"/>
    </row>
    <row r="86" spans="1:11" ht="15.75" customHeight="1" x14ac:dyDescent="0.25">
      <c r="A86" s="8" t="s">
        <v>36</v>
      </c>
      <c r="B86" s="7">
        <f>SUM(B66:B85)</f>
        <v>13529</v>
      </c>
      <c r="C86" s="7">
        <f t="shared" ref="C86:H86" si="4">SUM(C66:C85)</f>
        <v>197</v>
      </c>
      <c r="D86" s="7">
        <f t="shared" si="4"/>
        <v>1951</v>
      </c>
      <c r="E86" s="7">
        <f t="shared" si="4"/>
        <v>2855</v>
      </c>
      <c r="F86" s="7">
        <f t="shared" si="4"/>
        <v>7579</v>
      </c>
      <c r="G86" s="7">
        <f t="shared" si="4"/>
        <v>947</v>
      </c>
      <c r="H86" s="7">
        <f t="shared" si="4"/>
        <v>0</v>
      </c>
      <c r="J86" s="11"/>
      <c r="K86" s="11"/>
    </row>
    <row r="87" spans="1:11" ht="15.75" customHeight="1" x14ac:dyDescent="0.25">
      <c r="A87" s="4" t="s">
        <v>84</v>
      </c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J87" s="11"/>
      <c r="K87" s="11"/>
    </row>
    <row r="88" spans="1:11" ht="15.75" customHeight="1" x14ac:dyDescent="0.25">
      <c r="A88" s="4" t="s">
        <v>85</v>
      </c>
      <c r="B88" s="5"/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J88" s="11"/>
      <c r="K88" s="11"/>
    </row>
    <row r="89" spans="1:11" ht="15.75" customHeight="1" x14ac:dyDescent="0.25">
      <c r="A89" s="8" t="s">
        <v>36</v>
      </c>
      <c r="B89" s="7">
        <f>SUM(B87:B88)</f>
        <v>0</v>
      </c>
      <c r="C89" s="7">
        <f t="shared" ref="C89:H89" si="5">SUM(C87:C88)</f>
        <v>0</v>
      </c>
      <c r="D89" s="7">
        <f t="shared" si="5"/>
        <v>0</v>
      </c>
      <c r="E89" s="7">
        <f t="shared" si="5"/>
        <v>0</v>
      </c>
      <c r="F89" s="7">
        <f t="shared" si="5"/>
        <v>0</v>
      </c>
      <c r="G89" s="7">
        <f t="shared" si="5"/>
        <v>0</v>
      </c>
      <c r="H89" s="7">
        <f t="shared" si="5"/>
        <v>0</v>
      </c>
      <c r="J89" s="11"/>
      <c r="K89" s="11"/>
    </row>
    <row r="90" spans="1:11" ht="15.75" customHeight="1" x14ac:dyDescent="0.25">
      <c r="A90" s="8" t="s">
        <v>1</v>
      </c>
      <c r="B90" s="7">
        <f t="shared" ref="B90:H90" si="6">B34+B50+B60+B86+B89+B65</f>
        <v>338497</v>
      </c>
      <c r="C90" s="7">
        <f t="shared" si="6"/>
        <v>3827</v>
      </c>
      <c r="D90" s="7">
        <f t="shared" si="6"/>
        <v>146135</v>
      </c>
      <c r="E90" s="7">
        <f t="shared" si="6"/>
        <v>50459</v>
      </c>
      <c r="F90" s="7">
        <f t="shared" si="6"/>
        <v>130159</v>
      </c>
      <c r="G90" s="7">
        <f t="shared" si="6"/>
        <v>7912</v>
      </c>
      <c r="H90" s="7">
        <f t="shared" si="6"/>
        <v>5</v>
      </c>
      <c r="J90" s="11"/>
      <c r="K90" s="11"/>
    </row>
  </sheetData>
  <mergeCells count="3">
    <mergeCell ref="F1:H1"/>
    <mergeCell ref="B4:H4"/>
    <mergeCell ref="A2:H2"/>
  </mergeCells>
  <pageMargins left="0.9055118110236221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стационар 2016</vt:lpstr>
      <vt:lpstr>АПП профилактика 2016</vt:lpstr>
      <vt:lpstr>АПП заболевания 2016(посещения)</vt:lpstr>
      <vt:lpstr>АПП заболевания 2016(обращения)</vt:lpstr>
      <vt:lpstr>АПП неотложка 2016</vt:lpstr>
      <vt:lpstr>СЗП 2016</vt:lpstr>
      <vt:lpstr>скорая 2016</vt:lpstr>
      <vt:lpstr>'АПП заболевания 2016(обращения)'!Заголовки_для_печати</vt:lpstr>
      <vt:lpstr>'АПП заболевания 2016(посещения)'!Заголовки_для_печати</vt:lpstr>
      <vt:lpstr>'АПП неотложка 2016'!Заголовки_для_печати</vt:lpstr>
      <vt:lpstr>'АПП профилактика 2016'!Заголовки_для_печати</vt:lpstr>
      <vt:lpstr>'СЗП 2016'!Заголовки_для_печати</vt:lpstr>
      <vt:lpstr>'скорая 2016'!Заголовки_для_печати</vt:lpstr>
      <vt:lpstr>'стационар 2016'!Заголовки_для_печати</vt:lpstr>
      <vt:lpstr>'АПП заболевания 2016(обращения)'!Область_печати</vt:lpstr>
      <vt:lpstr>'АПП заболевания 2016(посещения)'!Область_печати</vt:lpstr>
      <vt:lpstr>'АПП неотложка 2016'!Область_печати</vt:lpstr>
      <vt:lpstr>'АПП профилактика 2016'!Область_печати</vt:lpstr>
      <vt:lpstr>'СЗП 2016'!Область_печати</vt:lpstr>
      <vt:lpstr>'скорая 2016'!Область_печати</vt:lpstr>
      <vt:lpstr>'стационар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Еремина Ольга Викторовна</dc:creator>
  <cp:lastModifiedBy>ТФОМС Курской области</cp:lastModifiedBy>
  <cp:lastPrinted>2016-03-10T10:45:41Z</cp:lastPrinted>
  <dcterms:created xsi:type="dcterms:W3CDTF">2016-03-03T06:58:23Z</dcterms:created>
  <dcterms:modified xsi:type="dcterms:W3CDTF">2016-03-14T08:04:20Z</dcterms:modified>
</cp:coreProperties>
</file>